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" sheetId="1" r:id="rId1"/>
  </sheets>
  <definedNames/>
  <calcPr fullCalcOnLoad="1"/>
</workbook>
</file>

<file path=xl/sharedStrings.xml><?xml version="1.0" encoding="utf-8"?>
<sst xmlns="http://schemas.openxmlformats.org/spreadsheetml/2006/main" count="341" uniqueCount="197">
  <si>
    <t>в том числе:</t>
  </si>
  <si>
    <t>2.2.8. по выданным авансам на приобретение непроизведенных активов</t>
  </si>
  <si>
    <t>2.2.7. по выданным авансам на приобретение нематериальных активов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</si>
  <si>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</si>
  <si>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</si>
  <si>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</si>
  <si>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1.1.4. Остаточная стоимость недвижимого государственного имущества</t>
  </si>
  <si>
    <t>2.2.9. по выданным авансам на приобретение материальных запасов</t>
  </si>
  <si>
    <t>2.2.10. по выданным авансам на прочие расходы</t>
  </si>
  <si>
    <t>из них:</t>
  </si>
  <si>
    <t>I. Нефинансовые активы, всего:</t>
  </si>
  <si>
    <t>II. Финансовые активы, всего</t>
  </si>
  <si>
    <t>1.2.2. Остаточная стоимость особо ценного движимого имущества</t>
  </si>
  <si>
    <t>1.2.1. Общая балансовая стоимость особо ценного движимого имущества</t>
  </si>
  <si>
    <t>2.3.1. по выданным авансам на услуги связи</t>
  </si>
  <si>
    <t>2.3.2.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</si>
  <si>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</si>
  <si>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</si>
  <si>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</si>
  <si>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2.3.7. по выданным авансам на приобретение нематериальных активов</t>
  </si>
  <si>
    <t>3.2.10. по приобретению материальных запасов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</si>
  <si>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</si>
  <si>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</si>
  <si>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</si>
  <si>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</si>
  <si>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</si>
  <si>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3.2.11. по оплате прочих расходов</t>
  </si>
  <si>
    <t>3.2.12. по платежам в бюджет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</si>
  <si>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</si>
  <si>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</si>
  <si>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</si>
  <si>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3.2.13. по прочим расчетам с кредиторами</t>
  </si>
  <si>
    <t>3.1. Просроченная кредиторская задолженность</t>
  </si>
  <si>
    <t>3.3.2. по оплате услуг связи</t>
  </si>
  <si>
    <t>2.3.10. по выданным авансам на прочие расходы</t>
  </si>
  <si>
    <t>2.3.9. по выданным авансам на приобретение материальных запасов</t>
  </si>
  <si>
    <t>3.2.9. по приобретению непроизведенных активов</t>
  </si>
  <si>
    <t>2.3.5. по выданным авансам на прочие услуги</t>
  </si>
  <si>
    <t>2.3.6. по выданным авансам на приобретение основных средств</t>
  </si>
  <si>
    <t>2.3.8. по выданным авансам на приобретение непроизведенных активов</t>
  </si>
  <si>
    <t>2.3.3. по выданным авансам на коммунальные услуги</t>
  </si>
  <si>
    <t>2.3.4. по выданным авансам на услуги по содержанию имущества</t>
  </si>
  <si>
    <t>III. Обязательства, всего</t>
  </si>
  <si>
    <t>3.3.1. по начислениям на выплаты по оплате труда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</si>
  <si>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</si>
  <si>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</si>
  <si>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</si>
  <si>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</si>
  <si>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</si>
  <si>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</si>
  <si>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</si>
  <si>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</si>
  <si>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</si>
  <si>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</si>
  <si>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</si>
  <si>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Транспортные услуги</t>
  </si>
  <si>
    <t>Прочие расходы</t>
  </si>
  <si>
    <t xml:space="preserve">                          II. Показатели финансового состояния учреждения</t>
  </si>
  <si>
    <t xml:space="preserve">Наименование показателя </t>
  </si>
  <si>
    <t xml:space="preserve">Сумма </t>
  </si>
  <si>
    <t>   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</si>
  <si>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</si>
  <si>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</si>
  <si>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</si>
  <si>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 учреждением (подразделением) за счет доходов, полученных от платной и иной приносящей доход деятельности</t>
  </si>
  <si>
    <t>1.2. Общая балансовая стоимость движимого государственного имущества, всего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</si>
  <si>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</si>
  <si>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</si>
  <si>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</si>
  <si>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</si>
  <si>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</si>
  <si>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государственного учреждения</t>
  </si>
  <si>
    <t>Увеличение стоимости основных средств</t>
  </si>
  <si>
    <t>______________________________</t>
  </si>
  <si>
    <t xml:space="preserve">учреждения                                                 _________________                                                         </t>
  </si>
  <si>
    <t>(уполномоченное лицо)                                     (подпись)           (расшифровка подписи)</t>
  </si>
  <si>
    <t>                                                                      (подпись)        (расшифровка подписи)</t>
  </si>
  <si>
    <t xml:space="preserve">Исполнитель                                             __________________                                                      </t>
  </si>
  <si>
    <t>                                                                      (подпись)          (расшифровка подписи)</t>
  </si>
  <si>
    <t>бюджетного  учреждения                              ________________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</si>
  <si>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</si>
  <si>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</si>
  <si>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</si>
  <si>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223/001</t>
  </si>
  <si>
    <t>223/002</t>
  </si>
  <si>
    <t>223/003</t>
  </si>
  <si>
    <t>Услуги связи</t>
  </si>
  <si>
    <t>Коммунальные услуги, электроэнергия</t>
  </si>
  <si>
    <t>Коммунальные услуги, водоснабжение</t>
  </si>
  <si>
    <t>Работы, услуги по содержанию имущества</t>
  </si>
  <si>
    <t>Коммунальные услуги, теплоснабжение</t>
  </si>
  <si>
    <t>Прочие работы, услуги</t>
  </si>
  <si>
    <t>340/342</t>
  </si>
  <si>
    <t>Руководитель муниципального бюджетного</t>
  </si>
  <si>
    <t>Главный бухгалтер муниципального</t>
  </si>
  <si>
    <t>КИФ</t>
  </si>
  <si>
    <t>Увеличение стоимости материальных запасов - Продукты</t>
  </si>
  <si>
    <t>Выплаты по внебюджетной деятельности</t>
  </si>
  <si>
    <t>Выплаты:</t>
  </si>
  <si>
    <t>Остаток по внебюджетной деятельности</t>
  </si>
  <si>
    <t>Остаток по субсидии на иные цели, всего</t>
  </si>
  <si>
    <t>223</t>
  </si>
  <si>
    <t>Коммунальные услуги, всего</t>
  </si>
  <si>
    <t>Н.И.Пехотин</t>
  </si>
  <si>
    <t>тел. 2-51-44</t>
  </si>
  <si>
    <t>МБОУ Карпунихинская сош Уренского муниципального района Нижегородской области</t>
  </si>
  <si>
    <t>% исполнения</t>
  </si>
  <si>
    <r>
      <t xml:space="preserve">Планируемый остаток средств на начало планируемого года, всего: </t>
    </r>
    <r>
      <rPr>
        <b/>
        <i/>
        <sz val="11"/>
        <rFont val="Times New Roman"/>
        <family val="1"/>
      </rPr>
      <t>(киф2+киф4)</t>
    </r>
  </si>
  <si>
    <r>
      <t xml:space="preserve">Поступления, всего: </t>
    </r>
    <r>
      <rPr>
        <i/>
        <sz val="11"/>
        <rFont val="Times New Roman"/>
        <family val="1"/>
      </rPr>
      <t>(киф2+киф4+киф5)</t>
    </r>
  </si>
  <si>
    <r>
      <t xml:space="preserve">Выплаты, всего: </t>
    </r>
    <r>
      <rPr>
        <i/>
        <sz val="11"/>
        <rFont val="Times New Roman"/>
        <family val="1"/>
      </rPr>
      <t>(киф2+киф4+киф5)</t>
    </r>
  </si>
  <si>
    <t xml:space="preserve">Код по бюджетной клас сификации операции сектора государственного управления </t>
  </si>
  <si>
    <t>226</t>
  </si>
  <si>
    <t>225</t>
  </si>
  <si>
    <t>0702 0120322590</t>
  </si>
  <si>
    <t>0702 0120173070</t>
  </si>
  <si>
    <t>Налог на  негативное воздействие на окруж.среду</t>
  </si>
  <si>
    <t>0702 1200000 000</t>
  </si>
  <si>
    <t>0702 1210527150</t>
  </si>
  <si>
    <t>Увеличение стоимости материальных запасов -Всего</t>
  </si>
  <si>
    <t>0707 1300000000</t>
  </si>
  <si>
    <t>310</t>
  </si>
  <si>
    <t>КВР</t>
  </si>
  <si>
    <t xml:space="preserve">       МАОУ "Карпунихинская средняя общеобразовательная школа"</t>
  </si>
  <si>
    <t>Остаток средств на начало года субвенция</t>
  </si>
  <si>
    <t>131</t>
  </si>
  <si>
    <t>Доходы от оказания платных услуг(работ) 131</t>
  </si>
  <si>
    <t>Выплаты всего: Муниципальная программа  "Развитие образования Уренского муниципального района"</t>
  </si>
  <si>
    <t>07000100000000</t>
  </si>
  <si>
    <t>Подпрограмма "Развитие общего образования"</t>
  </si>
  <si>
    <t>0702 0120000 000</t>
  </si>
  <si>
    <t xml:space="preserve"> Предоставление субсидий бюджетным, автономным учреждениям и иным некоммерческим организациям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</si>
  <si>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</si>
  <si>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</si>
  <si>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</si>
  <si>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Увеличение стоимости материальных запасов всего</t>
  </si>
  <si>
    <t>Подпрограмма "Организация оздоровления и занятости детей и молодежи"</t>
  </si>
  <si>
    <t>07070150000000</t>
  </si>
  <si>
    <t>07070150145000</t>
  </si>
  <si>
    <t>Муниципальная программа "Развитие транспортной системы Уренского муниципального района"</t>
  </si>
  <si>
    <t xml:space="preserve">Подпрограмма "Повышение безопасности дорожного движения на территории Уренского муниципального района" </t>
  </si>
  <si>
    <t>07021210000000</t>
  </si>
  <si>
    <t>07021210427140</t>
  </si>
  <si>
    <t xml:space="preserve"> Муниципальная программа"Охрана окружающей среды Уренского муниципального района"</t>
  </si>
  <si>
    <t>0707 1310000000</t>
  </si>
  <si>
    <t xml:space="preserve">0702 30201050050000 </t>
  </si>
  <si>
    <t xml:space="preserve">0702 0120173070  </t>
  </si>
  <si>
    <t xml:space="preserve">0702 0120322590 </t>
  </si>
  <si>
    <t xml:space="preserve">0702 1210527150 </t>
  </si>
  <si>
    <t>0702 01203S2190</t>
  </si>
  <si>
    <t>Субсидии на повышение МРОТ с 1 мая 2018г. Работникам муниципальных учреждений и ОМСУ за счёт средств районного бюджета</t>
  </si>
  <si>
    <t>0702 0120625010</t>
  </si>
  <si>
    <t>100,00</t>
  </si>
  <si>
    <t>Подготовка общеобразовательных организаций к новому учебному году, выполнение предписаний надзорных органов</t>
  </si>
  <si>
    <t>Иные субсидии, предоставленные из бюджета</t>
  </si>
  <si>
    <t>Выплаты всего:</t>
  </si>
  <si>
    <t>0700 0000000000</t>
  </si>
  <si>
    <t>Подпрограмма "Содействие развитию экологического воспитания и образования"</t>
  </si>
  <si>
    <t>Субсидии на иные цели 183</t>
  </si>
  <si>
    <t>Всего утверждено ПФХД  на  2019год</t>
  </si>
  <si>
    <t>И.Л.Изюмова</t>
  </si>
  <si>
    <t>0702 1210427140</t>
  </si>
  <si>
    <t>Прочие доходы (софинансир)</t>
  </si>
  <si>
    <t>0702  0120725090</t>
  </si>
  <si>
    <t>227</t>
  </si>
  <si>
    <t>342</t>
  </si>
  <si>
    <t>343</t>
  </si>
  <si>
    <t>346</t>
  </si>
  <si>
    <t>349</t>
  </si>
  <si>
    <t>возмещения по командировкам</t>
  </si>
  <si>
    <t>Коммунальные услуги, вывоз ТКО</t>
  </si>
  <si>
    <t>223/004</t>
  </si>
  <si>
    <t>страхование</t>
  </si>
  <si>
    <t>070713101S2120</t>
  </si>
  <si>
    <t>Увеличение стоимости материальных запаcов</t>
  </si>
  <si>
    <t>291</t>
  </si>
  <si>
    <t>Иные субсидии на иные цели(софинансирование)</t>
  </si>
  <si>
    <t>0702012Е250970</t>
  </si>
  <si>
    <t>Прочие Услуги</t>
  </si>
  <si>
    <t>Иные субсидии на иные цели(проектно-сметная документация)</t>
  </si>
  <si>
    <t>07020120725090</t>
  </si>
  <si>
    <t>Коммунальные услуги (электроснабжение)</t>
  </si>
  <si>
    <t>Коммунальные услуги (теплоснабжение)</t>
  </si>
  <si>
    <t>500</t>
  </si>
  <si>
    <t>0702 012Е250970</t>
  </si>
  <si>
    <t>Коммунальные услуги (водоснабжение)</t>
  </si>
  <si>
    <t>Кассовые расходы за   9 месяцев 2019г</t>
  </si>
  <si>
    <t>Факт за  9 месяцев   2019г.</t>
  </si>
  <si>
    <t>Субсидии на иные цели(компенсация ГИА)</t>
  </si>
  <si>
    <t>07020121373140</t>
  </si>
  <si>
    <t>Субсидии на выплату компенсации по ГИА</t>
  </si>
  <si>
    <t>7020121373140</t>
  </si>
  <si>
    <r>
      <rPr>
        <u val="single"/>
        <sz val="11"/>
        <rFont val="Times New Roman"/>
        <family val="1"/>
      </rPr>
      <t>" 09 " октября</t>
    </r>
    <r>
      <rPr>
        <sz val="11"/>
        <rFont val="Times New Roman"/>
        <family val="1"/>
      </rPr>
      <t>__</t>
    </r>
    <r>
      <rPr>
        <u val="single"/>
        <sz val="11"/>
        <rFont val="Times New Roman"/>
        <family val="1"/>
      </rPr>
      <t>2019</t>
    </r>
    <r>
      <rPr>
        <sz val="11"/>
        <rFont val="Times New Roman"/>
        <family val="1"/>
      </rPr>
      <t>_г.</t>
    </r>
  </si>
  <si>
    <t>07020120322590</t>
  </si>
  <si>
    <t>Доходы от оказания платных услуг(работ) 132</t>
  </si>
  <si>
    <t>132</t>
  </si>
  <si>
    <t>07020120321000</t>
  </si>
  <si>
    <t xml:space="preserve"> Выплаты:Предоставление субсидий бюджетным, автономным учреждениям и иным некоммерческим организациям. Резерв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</si>
</sst>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50">
    <font>
      <sz val="10"/>
      <name val="Arial"/>
      <family val="0"/>
    </font>
    <font>
      <sz val="12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3" fontId="1" fillId="0" borderId="0" xfId="0" applyNumberFormat="1" applyFont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4" fontId="10" fillId="0" borderId="10" xfId="0" applyNumberFormat="1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left" vertical="justify" wrapText="1"/>
    </xf>
    <xf numFmtId="0" fontId="10" fillId="0" borderId="11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left" vertical="justify" wrapText="1"/>
    </xf>
    <xf numFmtId="0" fontId="7" fillId="0" borderId="11" xfId="0" applyFont="1" applyBorder="1" applyAlignment="1">
      <alignment horizontal="center" vertical="justify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4" fontId="7" fillId="0" borderId="11" xfId="0" applyNumberFormat="1" applyFont="1" applyBorder="1" applyAlignment="1">
      <alignment horizontal="center" wrapText="1"/>
    </xf>
    <xf numFmtId="4" fontId="10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3" fontId="10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vertical="justify" wrapText="1"/>
    </xf>
    <xf numFmtId="49" fontId="4" fillId="0" borderId="11" xfId="0" applyNumberFormat="1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4" fillId="0" borderId="1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justify" wrapText="1"/>
    </xf>
    <xf numFmtId="3" fontId="7" fillId="0" borderId="10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3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2"/>
  <sheetViews>
    <sheetView tabSelected="1" view="pageBreakPreview" zoomScaleSheetLayoutView="100" workbookViewId="0" topLeftCell="A87">
      <selection activeCell="K154" sqref="K154"/>
    </sheetView>
  </sheetViews>
  <sheetFormatPr defaultColWidth="9.140625" defaultRowHeight="12.75"/>
  <cols>
    <col min="1" max="1" width="29.00390625" style="0" customWidth="1"/>
    <col min="2" max="2" width="5.140625" style="0" customWidth="1"/>
    <col min="3" max="3" width="8.7109375" style="0" customWidth="1"/>
    <col min="4" max="4" width="17.140625" style="0" customWidth="1"/>
    <col min="5" max="5" width="17.8515625" style="0" customWidth="1"/>
    <col min="6" max="6" width="19.7109375" style="0" customWidth="1"/>
    <col min="7" max="7" width="11.140625" style="0" customWidth="1"/>
    <col min="8" max="8" width="17.140625" style="0" customWidth="1"/>
    <col min="9" max="9" width="10.7109375" style="0" customWidth="1"/>
    <col min="10" max="10" width="11.57421875" style="0" customWidth="1"/>
    <col min="11" max="11" width="10.140625" style="0" bestFit="1" customWidth="1"/>
    <col min="13" max="13" width="9.00390625" style="0" customWidth="1"/>
  </cols>
  <sheetData>
    <row r="1" spans="1:3" ht="21.75" customHeight="1">
      <c r="A1" s="2" t="s">
        <v>57</v>
      </c>
      <c r="B1" s="2"/>
      <c r="C1" s="2"/>
    </row>
    <row r="2" spans="1:8" ht="17.25" customHeight="1">
      <c r="A2" s="63" t="s">
        <v>105</v>
      </c>
      <c r="B2" s="64"/>
      <c r="C2" s="64"/>
      <c r="D2" s="64"/>
      <c r="E2" s="14"/>
      <c r="F2" s="14"/>
      <c r="G2" s="14"/>
      <c r="H2" s="14"/>
    </row>
    <row r="3" spans="1:8" ht="15" customHeight="1">
      <c r="A3" s="5" t="s">
        <v>58</v>
      </c>
      <c r="B3" s="5"/>
      <c r="C3" s="5"/>
      <c r="D3" s="5" t="s">
        <v>59</v>
      </c>
      <c r="E3" s="15"/>
      <c r="F3" s="15"/>
      <c r="G3" s="15"/>
      <c r="H3" s="15"/>
    </row>
    <row r="4" spans="1:8" ht="15" customHeight="1">
      <c r="A4" s="6" t="s">
        <v>10</v>
      </c>
      <c r="B4" s="6"/>
      <c r="C4" s="6"/>
      <c r="D4" s="42">
        <v>10626239.06</v>
      </c>
      <c r="E4" s="16"/>
      <c r="F4" s="16"/>
      <c r="G4" s="16"/>
      <c r="H4" s="16"/>
    </row>
    <row r="5" spans="1:8" ht="15" customHeight="1">
      <c r="A5" s="6" t="s">
        <v>9</v>
      </c>
      <c r="B5" s="6"/>
      <c r="C5" s="6"/>
      <c r="D5" s="7"/>
      <c r="E5" s="16"/>
      <c r="F5" s="16"/>
      <c r="G5" s="16"/>
      <c r="H5" s="16"/>
    </row>
    <row r="6" spans="1:8" ht="15" customHeight="1">
      <c r="A6" s="6" t="s">
        <v>61</v>
      </c>
      <c r="B6" s="6"/>
      <c r="C6" s="6"/>
      <c r="D6" s="7">
        <v>5769183</v>
      </c>
      <c r="E6" s="16"/>
      <c r="F6" s="16"/>
      <c r="G6" s="16"/>
      <c r="H6" s="16"/>
    </row>
    <row r="7" spans="1:8" ht="15" customHeight="1">
      <c r="A7" s="6" t="s">
        <v>0</v>
      </c>
      <c r="B7" s="6"/>
      <c r="C7" s="6"/>
      <c r="D7" s="7"/>
      <c r="E7" s="16"/>
      <c r="F7" s="16"/>
      <c r="G7" s="16"/>
      <c r="H7" s="16"/>
    </row>
    <row r="8" spans="1:8" ht="49.5" customHeight="1">
      <c r="A8" s="6" t="s">
        <v>62</v>
      </c>
      <c r="B8" s="6"/>
      <c r="C8" s="6"/>
      <c r="D8" s="7"/>
      <c r="E8" s="16"/>
      <c r="F8" s="16"/>
      <c r="G8" s="16"/>
      <c r="H8" s="16"/>
    </row>
    <row r="9" spans="1:8" ht="49.5" customHeight="1">
      <c r="A9" s="6" t="s">
        <v>63</v>
      </c>
      <c r="B9" s="6"/>
      <c r="C9" s="6"/>
      <c r="D9" s="7"/>
      <c r="E9" s="16"/>
      <c r="F9" s="16"/>
      <c r="G9" s="16"/>
      <c r="H9" s="16"/>
    </row>
    <row r="10" spans="1:8" ht="45.75" customHeight="1">
      <c r="A10" s="6" t="s">
        <v>64</v>
      </c>
      <c r="B10" s="6"/>
      <c r="C10" s="6"/>
      <c r="D10" s="7"/>
      <c r="E10" s="16"/>
      <c r="F10" s="16"/>
      <c r="G10" s="16"/>
      <c r="H10" s="16"/>
    </row>
    <row r="11" spans="1:8" ht="33" customHeight="1">
      <c r="A11" s="6" t="s">
        <v>6</v>
      </c>
      <c r="B11" s="6"/>
      <c r="C11" s="6"/>
      <c r="D11" s="7"/>
      <c r="E11" s="16"/>
      <c r="F11" s="16"/>
      <c r="G11" s="16"/>
      <c r="H11" s="16"/>
    </row>
    <row r="12" spans="1:8" ht="33" customHeight="1">
      <c r="A12" s="6" t="s">
        <v>65</v>
      </c>
      <c r="B12" s="6"/>
      <c r="C12" s="6"/>
      <c r="D12" s="7">
        <v>3440832</v>
      </c>
      <c r="E12" s="16"/>
      <c r="F12" s="16"/>
      <c r="G12" s="16"/>
      <c r="H12" s="16"/>
    </row>
    <row r="13" spans="1:8" ht="15" customHeight="1">
      <c r="A13" s="6" t="s">
        <v>0</v>
      </c>
      <c r="B13" s="6"/>
      <c r="C13" s="6"/>
      <c r="D13" s="7"/>
      <c r="E13" s="16"/>
      <c r="F13" s="16"/>
      <c r="G13" s="16"/>
      <c r="H13" s="16"/>
    </row>
    <row r="14" spans="1:8" ht="32.25" customHeight="1">
      <c r="A14" s="6" t="s">
        <v>13</v>
      </c>
      <c r="B14" s="6"/>
      <c r="C14" s="6"/>
      <c r="D14" s="7">
        <v>1416224</v>
      </c>
      <c r="E14" s="16"/>
      <c r="F14" s="16"/>
      <c r="G14" s="16"/>
      <c r="H14" s="16"/>
    </row>
    <row r="15" spans="1:8" ht="33.75" customHeight="1">
      <c r="A15" s="6" t="s">
        <v>12</v>
      </c>
      <c r="B15" s="6"/>
      <c r="C15" s="6"/>
      <c r="D15" s="7"/>
      <c r="E15" s="16"/>
      <c r="F15" s="16"/>
      <c r="G15" s="16"/>
      <c r="H15" s="16"/>
    </row>
    <row r="16" spans="1:8" ht="15" customHeight="1">
      <c r="A16" s="6" t="s">
        <v>11</v>
      </c>
      <c r="B16" s="6"/>
      <c r="C16" s="6"/>
      <c r="D16" s="7"/>
      <c r="E16" s="16"/>
      <c r="F16" s="16"/>
      <c r="G16" s="16"/>
      <c r="H16" s="16"/>
    </row>
    <row r="17" spans="1:8" ht="15" customHeight="1">
      <c r="A17" s="6" t="s">
        <v>9</v>
      </c>
      <c r="B17" s="6"/>
      <c r="C17" s="6"/>
      <c r="D17" s="7"/>
      <c r="E17" s="16"/>
      <c r="F17" s="16"/>
      <c r="G17" s="16"/>
      <c r="H17" s="16"/>
    </row>
    <row r="18" spans="1:8" ht="32.25" customHeight="1">
      <c r="A18" s="6" t="s">
        <v>66</v>
      </c>
      <c r="B18" s="6"/>
      <c r="C18" s="6"/>
      <c r="D18" s="7"/>
      <c r="E18" s="16"/>
      <c r="F18" s="16"/>
      <c r="G18" s="16"/>
      <c r="H18" s="16"/>
    </row>
    <row r="19" spans="1:8" ht="35.25" customHeight="1">
      <c r="A19" s="6" t="s">
        <v>67</v>
      </c>
      <c r="B19" s="6"/>
      <c r="C19" s="6"/>
      <c r="D19" s="7"/>
      <c r="E19" s="16"/>
      <c r="F19" s="16"/>
      <c r="G19" s="16"/>
      <c r="H19" s="16"/>
    </row>
    <row r="20" spans="1:8" ht="15" customHeight="1">
      <c r="A20" s="6" t="s">
        <v>0</v>
      </c>
      <c r="B20" s="6"/>
      <c r="C20" s="6"/>
      <c r="D20" s="7"/>
      <c r="E20" s="16"/>
      <c r="F20" s="16"/>
      <c r="G20" s="16"/>
      <c r="H20" s="16"/>
    </row>
    <row r="21" spans="1:8" ht="15" customHeight="1">
      <c r="A21" s="6" t="s">
        <v>3</v>
      </c>
      <c r="B21" s="6"/>
      <c r="C21" s="6"/>
      <c r="D21" s="7"/>
      <c r="E21" s="16"/>
      <c r="F21" s="16"/>
      <c r="G21" s="16"/>
      <c r="H21" s="16"/>
    </row>
    <row r="22" spans="1:8" ht="15" customHeight="1">
      <c r="A22" s="6" t="s">
        <v>4</v>
      </c>
      <c r="B22" s="6"/>
      <c r="C22" s="6"/>
      <c r="D22" s="7"/>
      <c r="E22" s="16"/>
      <c r="F22" s="16"/>
      <c r="G22" s="16"/>
      <c r="H22" s="16"/>
    </row>
    <row r="23" spans="1:8" ht="15" customHeight="1">
      <c r="A23" s="6" t="s">
        <v>5</v>
      </c>
      <c r="B23" s="6"/>
      <c r="C23" s="6"/>
      <c r="D23" s="7"/>
      <c r="E23" s="16"/>
      <c r="F23" s="16"/>
      <c r="G23" s="16"/>
      <c r="H23" s="16"/>
    </row>
    <row r="24" spans="1:8" ht="15" customHeight="1">
      <c r="A24" s="6" t="s">
        <v>16</v>
      </c>
      <c r="B24" s="6"/>
      <c r="C24" s="6"/>
      <c r="D24" s="7"/>
      <c r="E24" s="16"/>
      <c r="F24" s="16"/>
      <c r="G24" s="16"/>
      <c r="H24" s="16"/>
    </row>
    <row r="25" spans="1:8" ht="15" customHeight="1">
      <c r="A25" s="6" t="s">
        <v>17</v>
      </c>
      <c r="B25" s="6"/>
      <c r="C25" s="6"/>
      <c r="D25" s="7"/>
      <c r="E25" s="16"/>
      <c r="F25" s="16"/>
      <c r="G25" s="16"/>
      <c r="H25" s="16"/>
    </row>
    <row r="26" spans="1:8" ht="15.75" customHeight="1">
      <c r="A26" s="6" t="s">
        <v>18</v>
      </c>
      <c r="B26" s="6"/>
      <c r="C26" s="6"/>
      <c r="D26" s="7" t="s">
        <v>60</v>
      </c>
      <c r="E26" s="16"/>
      <c r="F26" s="16"/>
      <c r="G26" s="16"/>
      <c r="H26" s="16"/>
    </row>
    <row r="27" spans="1:8" ht="15" customHeight="1">
      <c r="A27" s="6" t="s">
        <v>2</v>
      </c>
      <c r="B27" s="6"/>
      <c r="C27" s="6"/>
      <c r="D27" s="7" t="s">
        <v>60</v>
      </c>
      <c r="E27" s="16"/>
      <c r="F27" s="16"/>
      <c r="G27" s="16"/>
      <c r="H27" s="16"/>
    </row>
    <row r="28" spans="1:8" ht="15" customHeight="1">
      <c r="A28" s="6" t="s">
        <v>1</v>
      </c>
      <c r="B28" s="6"/>
      <c r="C28" s="6"/>
      <c r="D28" s="7" t="s">
        <v>60</v>
      </c>
      <c r="E28" s="16"/>
      <c r="F28" s="16"/>
      <c r="G28" s="16"/>
      <c r="H28" s="16"/>
    </row>
    <row r="29" spans="1:8" ht="15" customHeight="1">
      <c r="A29" s="6" t="s">
        <v>7</v>
      </c>
      <c r="B29" s="6"/>
      <c r="C29" s="6"/>
      <c r="D29" s="7" t="s">
        <v>60</v>
      </c>
      <c r="E29" s="16"/>
      <c r="F29" s="16"/>
      <c r="G29" s="16"/>
      <c r="H29" s="16"/>
    </row>
    <row r="30" spans="1:8" ht="15" customHeight="1">
      <c r="A30" s="6" t="s">
        <v>8</v>
      </c>
      <c r="B30" s="6"/>
      <c r="C30" s="6"/>
      <c r="D30" s="7" t="s">
        <v>60</v>
      </c>
      <c r="E30" s="16"/>
      <c r="F30" s="16"/>
      <c r="G30" s="16"/>
      <c r="H30" s="16"/>
    </row>
    <row r="31" spans="1:8" ht="30.75" customHeight="1">
      <c r="A31" s="6" t="s">
        <v>68</v>
      </c>
      <c r="B31" s="6"/>
      <c r="C31" s="6"/>
      <c r="D31" s="7" t="s">
        <v>60</v>
      </c>
      <c r="E31" s="16"/>
      <c r="F31" s="16"/>
      <c r="G31" s="16"/>
      <c r="H31" s="16"/>
    </row>
    <row r="32" spans="1:8" ht="15" customHeight="1">
      <c r="A32" s="6" t="s">
        <v>0</v>
      </c>
      <c r="B32" s="6"/>
      <c r="C32" s="6"/>
      <c r="D32" s="7" t="s">
        <v>60</v>
      </c>
      <c r="E32" s="16"/>
      <c r="F32" s="16"/>
      <c r="G32" s="16"/>
      <c r="H32" s="16"/>
    </row>
    <row r="33" spans="1:8" ht="15" customHeight="1">
      <c r="A33" s="6" t="s">
        <v>14</v>
      </c>
      <c r="B33" s="6"/>
      <c r="C33" s="6"/>
      <c r="D33" s="7" t="s">
        <v>60</v>
      </c>
      <c r="E33" s="16"/>
      <c r="F33" s="16"/>
      <c r="G33" s="16"/>
      <c r="H33" s="16"/>
    </row>
    <row r="34" spans="1:8" ht="15" customHeight="1">
      <c r="A34" s="6" t="s">
        <v>15</v>
      </c>
      <c r="B34" s="6"/>
      <c r="C34" s="6"/>
      <c r="D34" s="7" t="s">
        <v>60</v>
      </c>
      <c r="E34" s="16"/>
      <c r="F34" s="16"/>
      <c r="G34" s="16"/>
      <c r="H34" s="16"/>
    </row>
    <row r="35" spans="1:8" ht="15" customHeight="1">
      <c r="A35" s="6" t="s">
        <v>40</v>
      </c>
      <c r="B35" s="6"/>
      <c r="C35" s="6"/>
      <c r="D35" s="7" t="s">
        <v>60</v>
      </c>
      <c r="E35" s="16"/>
      <c r="F35" s="16"/>
      <c r="G35" s="16"/>
      <c r="H35" s="16"/>
    </row>
    <row r="36" spans="1:8" ht="15" customHeight="1">
      <c r="A36" s="6" t="s">
        <v>41</v>
      </c>
      <c r="B36" s="6"/>
      <c r="C36" s="6"/>
      <c r="D36" s="7" t="s">
        <v>60</v>
      </c>
      <c r="E36" s="16"/>
      <c r="F36" s="16"/>
      <c r="G36" s="16"/>
      <c r="H36" s="16"/>
    </row>
    <row r="37" spans="1:8" ht="15" customHeight="1">
      <c r="A37" s="6" t="s">
        <v>37</v>
      </c>
      <c r="B37" s="6"/>
      <c r="C37" s="6"/>
      <c r="D37" s="7" t="s">
        <v>60</v>
      </c>
      <c r="E37" s="16"/>
      <c r="F37" s="16"/>
      <c r="G37" s="16"/>
      <c r="H37" s="16"/>
    </row>
    <row r="38" spans="1:8" ht="17.25" customHeight="1">
      <c r="A38" s="6" t="s">
        <v>38</v>
      </c>
      <c r="B38" s="6"/>
      <c r="C38" s="6"/>
      <c r="D38" s="7" t="s">
        <v>60</v>
      </c>
      <c r="E38" s="16"/>
      <c r="F38" s="16"/>
      <c r="G38" s="16"/>
      <c r="H38" s="16"/>
    </row>
    <row r="39" spans="1:8" ht="15" customHeight="1">
      <c r="A39" s="6" t="s">
        <v>19</v>
      </c>
      <c r="B39" s="6"/>
      <c r="C39" s="6"/>
      <c r="D39" s="7" t="s">
        <v>60</v>
      </c>
      <c r="E39" s="16"/>
      <c r="F39" s="16"/>
      <c r="G39" s="16"/>
      <c r="H39" s="16"/>
    </row>
    <row r="40" spans="1:8" ht="15" customHeight="1">
      <c r="A40" s="6" t="s">
        <v>39</v>
      </c>
      <c r="B40" s="6"/>
      <c r="C40" s="6"/>
      <c r="D40" s="7" t="s">
        <v>60</v>
      </c>
      <c r="E40" s="16"/>
      <c r="F40" s="16"/>
      <c r="G40" s="16"/>
      <c r="H40" s="16"/>
    </row>
    <row r="41" spans="1:8" ht="15" customHeight="1">
      <c r="A41" s="6" t="s">
        <v>35</v>
      </c>
      <c r="B41" s="6"/>
      <c r="C41" s="6"/>
      <c r="D41" s="7" t="s">
        <v>60</v>
      </c>
      <c r="E41" s="16"/>
      <c r="F41" s="16"/>
      <c r="G41" s="16"/>
      <c r="H41" s="16"/>
    </row>
    <row r="42" spans="1:8" ht="15" customHeight="1">
      <c r="A42" s="6" t="s">
        <v>34</v>
      </c>
      <c r="B42" s="6"/>
      <c r="C42" s="6"/>
      <c r="D42" s="7" t="s">
        <v>60</v>
      </c>
      <c r="E42" s="16"/>
      <c r="F42" s="16"/>
      <c r="G42" s="16"/>
      <c r="H42" s="16"/>
    </row>
    <row r="43" spans="1:8" ht="15" customHeight="1">
      <c r="A43" s="6" t="s">
        <v>42</v>
      </c>
      <c r="B43" s="6"/>
      <c r="C43" s="6"/>
      <c r="D43" s="7" t="s">
        <v>60</v>
      </c>
      <c r="E43" s="16"/>
      <c r="F43" s="16"/>
      <c r="G43" s="16"/>
      <c r="H43" s="16"/>
    </row>
    <row r="44" spans="1:8" ht="15" customHeight="1">
      <c r="A44" s="6" t="s">
        <v>9</v>
      </c>
      <c r="B44" s="6"/>
      <c r="C44" s="6"/>
      <c r="D44" s="7" t="s">
        <v>60</v>
      </c>
      <c r="E44" s="16"/>
      <c r="F44" s="16"/>
      <c r="G44" s="16"/>
      <c r="H44" s="16"/>
    </row>
    <row r="45" spans="1:8" ht="15" customHeight="1">
      <c r="A45" s="6" t="s">
        <v>32</v>
      </c>
      <c r="B45" s="6"/>
      <c r="C45" s="6"/>
      <c r="D45" s="7" t="s">
        <v>60</v>
      </c>
      <c r="E45" s="16"/>
      <c r="F45" s="16"/>
      <c r="G45" s="16"/>
      <c r="H45" s="16"/>
    </row>
    <row r="46" spans="1:8" ht="32.25" customHeight="1">
      <c r="A46" s="6" t="s">
        <v>69</v>
      </c>
      <c r="B46" s="6"/>
      <c r="C46" s="6"/>
      <c r="D46" s="7" t="s">
        <v>60</v>
      </c>
      <c r="E46" s="16"/>
      <c r="F46" s="16"/>
      <c r="G46" s="16"/>
      <c r="H46" s="16"/>
    </row>
    <row r="47" spans="1:8" ht="15" customHeight="1">
      <c r="A47" s="6" t="s">
        <v>0</v>
      </c>
      <c r="B47" s="6"/>
      <c r="C47" s="6"/>
      <c r="D47" s="7" t="s">
        <v>60</v>
      </c>
      <c r="E47" s="16"/>
      <c r="F47" s="16"/>
      <c r="G47" s="16"/>
      <c r="H47" s="16"/>
    </row>
    <row r="48" spans="1:8" ht="15" customHeight="1">
      <c r="A48" s="6" t="s">
        <v>21</v>
      </c>
      <c r="B48" s="6"/>
      <c r="C48" s="6"/>
      <c r="D48" s="7" t="s">
        <v>60</v>
      </c>
      <c r="E48" s="16"/>
      <c r="F48" s="16"/>
      <c r="G48" s="16"/>
      <c r="H48" s="16"/>
    </row>
    <row r="49" spans="1:8" ht="15" customHeight="1">
      <c r="A49" s="6" t="s">
        <v>22</v>
      </c>
      <c r="B49" s="6"/>
      <c r="C49" s="6"/>
      <c r="D49" s="7" t="s">
        <v>60</v>
      </c>
      <c r="E49" s="16"/>
      <c r="F49" s="16"/>
      <c r="G49" s="16"/>
      <c r="H49" s="16"/>
    </row>
    <row r="50" spans="1:8" ht="15" customHeight="1">
      <c r="A50" s="6" t="s">
        <v>23</v>
      </c>
      <c r="B50" s="6"/>
      <c r="C50" s="6"/>
      <c r="D50" s="7" t="s">
        <v>60</v>
      </c>
      <c r="E50" s="16"/>
      <c r="F50" s="16"/>
      <c r="G50" s="16"/>
      <c r="H50" s="16"/>
    </row>
    <row r="51" spans="1:8" ht="15" customHeight="1">
      <c r="A51" s="6" t="s">
        <v>24</v>
      </c>
      <c r="B51" s="6"/>
      <c r="C51" s="6"/>
      <c r="D51" s="7"/>
      <c r="E51" s="16"/>
      <c r="F51" s="16"/>
      <c r="G51" s="16"/>
      <c r="H51" s="16"/>
    </row>
    <row r="52" spans="1:8" ht="15" customHeight="1">
      <c r="A52" s="6" t="s">
        <v>25</v>
      </c>
      <c r="B52" s="6"/>
      <c r="C52" s="6"/>
      <c r="D52" s="7" t="s">
        <v>60</v>
      </c>
      <c r="E52" s="16"/>
      <c r="F52" s="16"/>
      <c r="G52" s="16"/>
      <c r="H52" s="16"/>
    </row>
    <row r="53" spans="1:8" ht="15" customHeight="1">
      <c r="A53" s="6" t="s">
        <v>28</v>
      </c>
      <c r="B53" s="6"/>
      <c r="C53" s="6"/>
      <c r="D53" s="7" t="s">
        <v>60</v>
      </c>
      <c r="E53" s="16"/>
      <c r="F53" s="16"/>
      <c r="G53" s="16"/>
      <c r="H53" s="16"/>
    </row>
    <row r="54" spans="1:8" ht="15" customHeight="1">
      <c r="A54" s="6" t="s">
        <v>29</v>
      </c>
      <c r="B54" s="6"/>
      <c r="C54" s="6"/>
      <c r="D54" s="7" t="s">
        <v>60</v>
      </c>
      <c r="E54" s="16"/>
      <c r="F54" s="16"/>
      <c r="G54" s="16"/>
      <c r="H54" s="16"/>
    </row>
    <row r="55" spans="1:8" ht="15" customHeight="1">
      <c r="A55" s="6" t="s">
        <v>30</v>
      </c>
      <c r="B55" s="6"/>
      <c r="C55" s="6"/>
      <c r="D55" s="7" t="s">
        <v>60</v>
      </c>
      <c r="E55" s="16"/>
      <c r="F55" s="16"/>
      <c r="G55" s="16"/>
      <c r="H55" s="16"/>
    </row>
    <row r="56" spans="1:8" ht="15" customHeight="1">
      <c r="A56" s="6" t="s">
        <v>36</v>
      </c>
      <c r="B56" s="6"/>
      <c r="C56" s="6"/>
      <c r="D56" s="7" t="s">
        <v>60</v>
      </c>
      <c r="E56" s="16"/>
      <c r="F56" s="16"/>
      <c r="G56" s="16"/>
      <c r="H56" s="16"/>
    </row>
    <row r="57" spans="1:8" ht="15" customHeight="1">
      <c r="A57" s="6" t="s">
        <v>20</v>
      </c>
      <c r="B57" s="6"/>
      <c r="C57" s="6"/>
      <c r="D57" s="7" t="s">
        <v>60</v>
      </c>
      <c r="E57" s="16"/>
      <c r="F57" s="16"/>
      <c r="G57" s="16"/>
      <c r="H57" s="16"/>
    </row>
    <row r="58" spans="1:8" ht="15" customHeight="1">
      <c r="A58" s="6" t="s">
        <v>26</v>
      </c>
      <c r="B58" s="6"/>
      <c r="C58" s="6"/>
      <c r="D58" s="7" t="s">
        <v>60</v>
      </c>
      <c r="E58" s="16"/>
      <c r="F58" s="16"/>
      <c r="G58" s="16"/>
      <c r="H58" s="16"/>
    </row>
    <row r="59" spans="1:8" ht="15" customHeight="1">
      <c r="A59" s="6" t="s">
        <v>27</v>
      </c>
      <c r="B59" s="6"/>
      <c r="C59" s="6"/>
      <c r="D59" s="7" t="s">
        <v>60</v>
      </c>
      <c r="E59" s="16"/>
      <c r="F59" s="16"/>
      <c r="G59" s="16"/>
      <c r="H59" s="16"/>
    </row>
    <row r="60" spans="1:8" ht="15" customHeight="1">
      <c r="A60" s="6" t="s">
        <v>31</v>
      </c>
      <c r="B60" s="6"/>
      <c r="C60" s="6"/>
      <c r="D60" s="7" t="s">
        <v>60</v>
      </c>
      <c r="E60" s="16"/>
      <c r="F60" s="16"/>
      <c r="G60" s="16"/>
      <c r="H60" s="16"/>
    </row>
    <row r="61" spans="1:8" ht="46.5" customHeight="1">
      <c r="A61" s="6" t="s">
        <v>70</v>
      </c>
      <c r="B61" s="6"/>
      <c r="C61" s="6"/>
      <c r="D61" s="7" t="s">
        <v>60</v>
      </c>
      <c r="E61" s="16"/>
      <c r="F61" s="16"/>
      <c r="G61" s="16"/>
      <c r="H61" s="16"/>
    </row>
    <row r="62" spans="1:8" ht="15" customHeight="1">
      <c r="A62" s="6" t="s">
        <v>0</v>
      </c>
      <c r="B62" s="6"/>
      <c r="C62" s="6"/>
      <c r="D62" s="7" t="s">
        <v>60</v>
      </c>
      <c r="E62" s="16"/>
      <c r="F62" s="16"/>
      <c r="G62" s="16"/>
      <c r="H62" s="16"/>
    </row>
    <row r="63" spans="1:8" ht="15" customHeight="1">
      <c r="A63" s="6" t="s">
        <v>43</v>
      </c>
      <c r="B63" s="6"/>
      <c r="C63" s="6"/>
      <c r="D63" s="7" t="s">
        <v>60</v>
      </c>
      <c r="E63" s="16"/>
      <c r="F63" s="16"/>
      <c r="G63" s="16"/>
      <c r="H63" s="16"/>
    </row>
    <row r="64" spans="1:8" ht="15" customHeight="1">
      <c r="A64" s="6" t="s">
        <v>33</v>
      </c>
      <c r="B64" s="6"/>
      <c r="C64" s="6"/>
      <c r="D64" s="7" t="s">
        <v>60</v>
      </c>
      <c r="E64" s="16"/>
      <c r="F64" s="16"/>
      <c r="G64" s="16"/>
      <c r="H64" s="16"/>
    </row>
    <row r="65" spans="1:8" ht="15" customHeight="1">
      <c r="A65" s="6" t="s">
        <v>44</v>
      </c>
      <c r="B65" s="6"/>
      <c r="C65" s="6"/>
      <c r="D65" s="7" t="s">
        <v>60</v>
      </c>
      <c r="E65" s="16"/>
      <c r="F65" s="16"/>
      <c r="G65" s="16"/>
      <c r="H65" s="16"/>
    </row>
    <row r="66" spans="1:8" ht="15" customHeight="1">
      <c r="A66" s="6" t="s">
        <v>45</v>
      </c>
      <c r="B66" s="6"/>
      <c r="C66" s="6"/>
      <c r="D66" s="7" t="s">
        <v>60</v>
      </c>
      <c r="E66" s="16"/>
      <c r="F66" s="16"/>
      <c r="G66" s="16"/>
      <c r="H66" s="16"/>
    </row>
    <row r="67" spans="1:8" ht="15" customHeight="1">
      <c r="A67" s="6" t="s">
        <v>46</v>
      </c>
      <c r="B67" s="6"/>
      <c r="C67" s="6"/>
      <c r="D67" s="7" t="s">
        <v>60</v>
      </c>
      <c r="E67" s="16"/>
      <c r="F67" s="16"/>
      <c r="G67" s="16"/>
      <c r="H67" s="16"/>
    </row>
    <row r="68" spans="1:8" ht="15" customHeight="1">
      <c r="A68" s="6" t="s">
        <v>47</v>
      </c>
      <c r="B68" s="6"/>
      <c r="C68" s="6"/>
      <c r="D68" s="7" t="s">
        <v>60</v>
      </c>
      <c r="E68" s="16"/>
      <c r="F68" s="16"/>
      <c r="G68" s="16"/>
      <c r="H68" s="16"/>
    </row>
    <row r="69" spans="1:8" ht="15" customHeight="1">
      <c r="A69" s="6" t="s">
        <v>48</v>
      </c>
      <c r="B69" s="6"/>
      <c r="C69" s="6"/>
      <c r="D69" s="7" t="s">
        <v>60</v>
      </c>
      <c r="E69" s="16"/>
      <c r="F69" s="16"/>
      <c r="G69" s="16"/>
      <c r="H69" s="16"/>
    </row>
    <row r="70" spans="1:8" ht="15" customHeight="1">
      <c r="A70" s="6" t="s">
        <v>49</v>
      </c>
      <c r="B70" s="6"/>
      <c r="C70" s="6"/>
      <c r="D70" s="7" t="s">
        <v>60</v>
      </c>
      <c r="E70" s="16"/>
      <c r="F70" s="16"/>
      <c r="G70" s="16"/>
      <c r="H70" s="16"/>
    </row>
    <row r="71" spans="1:8" ht="15" customHeight="1">
      <c r="A71" s="6" t="s">
        <v>54</v>
      </c>
      <c r="B71" s="6"/>
      <c r="C71" s="6"/>
      <c r="D71" s="7" t="s">
        <v>60</v>
      </c>
      <c r="E71" s="16"/>
      <c r="F71" s="16"/>
      <c r="G71" s="16"/>
      <c r="H71" s="16"/>
    </row>
    <row r="72" spans="1:8" ht="15" customHeight="1">
      <c r="A72" s="6" t="s">
        <v>50</v>
      </c>
      <c r="B72" s="6"/>
      <c r="C72" s="6"/>
      <c r="D72" s="7" t="s">
        <v>60</v>
      </c>
      <c r="E72" s="16"/>
      <c r="F72" s="16"/>
      <c r="G72" s="16"/>
      <c r="H72" s="16"/>
    </row>
    <row r="73" spans="1:8" ht="15" customHeight="1">
      <c r="A73" s="6" t="s">
        <v>51</v>
      </c>
      <c r="B73" s="6"/>
      <c r="C73" s="6"/>
      <c r="D73" s="7" t="s">
        <v>60</v>
      </c>
      <c r="E73" s="16"/>
      <c r="F73" s="16"/>
      <c r="G73" s="16"/>
      <c r="H73" s="16"/>
    </row>
    <row r="74" spans="1:8" ht="15" customHeight="1">
      <c r="A74" s="6" t="s">
        <v>52</v>
      </c>
      <c r="B74" s="6"/>
      <c r="C74" s="6"/>
      <c r="D74" s="7" t="s">
        <v>60</v>
      </c>
      <c r="E74" s="16"/>
      <c r="F74" s="16"/>
      <c r="G74" s="16"/>
      <c r="H74" s="16"/>
    </row>
    <row r="75" spans="1:8" ht="111" customHeight="1">
      <c r="A75" s="6" t="s">
        <v>53</v>
      </c>
      <c r="B75" s="6"/>
      <c r="C75" s="6"/>
      <c r="D75" s="7" t="s">
        <v>60</v>
      </c>
      <c r="E75" s="16"/>
      <c r="F75" s="16"/>
      <c r="G75" s="16"/>
      <c r="H75" s="16"/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360.75" customHeight="1"/>
    <row r="83" spans="1:10" ht="44.25" customHeight="1">
      <c r="A83" s="68" t="s">
        <v>71</v>
      </c>
      <c r="B83" s="68"/>
      <c r="C83" s="68"/>
      <c r="D83" s="68"/>
      <c r="E83" s="68"/>
      <c r="F83" s="68"/>
      <c r="G83" s="68"/>
      <c r="H83" s="68"/>
      <c r="I83" s="68"/>
      <c r="J83" s="68"/>
    </row>
    <row r="84" spans="1:8" ht="57" customHeight="1">
      <c r="A84" s="62" t="s">
        <v>122</v>
      </c>
      <c r="B84" s="62"/>
      <c r="C84" s="62"/>
      <c r="D84" s="62"/>
      <c r="E84" s="62"/>
      <c r="F84" s="62"/>
      <c r="G84" s="62"/>
      <c r="H84" s="62"/>
    </row>
    <row r="85" spans="1:11" ht="44.25" customHeight="1">
      <c r="A85" s="58" t="s">
        <v>58</v>
      </c>
      <c r="B85" s="55" t="s">
        <v>95</v>
      </c>
      <c r="C85" s="55" t="s">
        <v>121</v>
      </c>
      <c r="D85" s="58" t="s">
        <v>110</v>
      </c>
      <c r="E85" s="55" t="s">
        <v>158</v>
      </c>
      <c r="F85" s="55" t="s">
        <v>185</v>
      </c>
      <c r="G85" s="55" t="s">
        <v>106</v>
      </c>
      <c r="H85" s="55" t="s">
        <v>186</v>
      </c>
      <c r="I85" s="55" t="s">
        <v>106</v>
      </c>
      <c r="J85" s="61"/>
      <c r="K85" s="61"/>
    </row>
    <row r="86" spans="1:11" ht="124.5" customHeight="1">
      <c r="A86" s="59"/>
      <c r="B86" s="56"/>
      <c r="C86" s="56"/>
      <c r="D86" s="59"/>
      <c r="E86" s="60"/>
      <c r="F86" s="56"/>
      <c r="G86" s="60"/>
      <c r="H86" s="57"/>
      <c r="I86" s="60"/>
      <c r="J86" s="3"/>
      <c r="K86" s="3"/>
    </row>
    <row r="87" spans="1:11" ht="53.25" customHeight="1">
      <c r="A87" s="18" t="s">
        <v>107</v>
      </c>
      <c r="B87" s="19"/>
      <c r="C87" s="19"/>
      <c r="D87" s="20"/>
      <c r="E87" s="21"/>
      <c r="F87" s="38"/>
      <c r="G87" s="48" t="s">
        <v>151</v>
      </c>
      <c r="H87" s="20"/>
      <c r="I87" s="10" t="s">
        <v>151</v>
      </c>
      <c r="J87" s="3"/>
      <c r="K87" s="3"/>
    </row>
    <row r="88" spans="1:11" ht="53.25" customHeight="1">
      <c r="A88" s="51" t="s">
        <v>99</v>
      </c>
      <c r="B88" s="17">
        <v>2</v>
      </c>
      <c r="C88" s="17"/>
      <c r="D88" s="20"/>
      <c r="E88" s="21"/>
      <c r="F88" s="38"/>
      <c r="G88" s="38"/>
      <c r="H88" s="20"/>
      <c r="I88" s="43"/>
      <c r="J88" s="3"/>
      <c r="K88" s="3"/>
    </row>
    <row r="89" spans="1:11" ht="11.25" customHeight="1" hidden="1">
      <c r="A89" s="25"/>
      <c r="B89" s="19"/>
      <c r="C89" s="19"/>
      <c r="D89" s="20"/>
      <c r="E89" s="24"/>
      <c r="F89" s="39"/>
      <c r="G89" s="39"/>
      <c r="H89" s="20"/>
      <c r="I89" s="44"/>
      <c r="J89" s="3"/>
      <c r="K89" s="3"/>
    </row>
    <row r="90" spans="1:11" ht="23.25" customHeight="1">
      <c r="A90" s="51" t="s">
        <v>123</v>
      </c>
      <c r="B90" s="17">
        <v>4</v>
      </c>
      <c r="C90" s="17"/>
      <c r="D90" s="20"/>
      <c r="E90" s="21"/>
      <c r="F90" s="38"/>
      <c r="G90" s="48" t="s">
        <v>151</v>
      </c>
      <c r="H90" s="20"/>
      <c r="I90" s="10" t="s">
        <v>151</v>
      </c>
      <c r="J90" s="3"/>
      <c r="K90" s="3"/>
    </row>
    <row r="91" spans="1:11" ht="1.5" customHeight="1" hidden="1">
      <c r="A91" s="23"/>
      <c r="B91" s="27"/>
      <c r="C91" s="27"/>
      <c r="D91" s="11"/>
      <c r="E91" s="24"/>
      <c r="F91" s="24"/>
      <c r="G91" s="24"/>
      <c r="H91" s="26"/>
      <c r="I91" s="24"/>
      <c r="J91" s="3"/>
      <c r="K91" s="3"/>
    </row>
    <row r="92" spans="1:11" ht="30" customHeight="1">
      <c r="A92" s="51" t="s">
        <v>100</v>
      </c>
      <c r="B92" s="17">
        <v>5</v>
      </c>
      <c r="C92" s="17"/>
      <c r="D92" s="11"/>
      <c r="E92" s="21"/>
      <c r="F92" s="21"/>
      <c r="G92" s="21"/>
      <c r="H92" s="26"/>
      <c r="I92" s="21"/>
      <c r="J92" s="3"/>
      <c r="K92" s="3"/>
    </row>
    <row r="93" spans="1:11" ht="38.25" customHeight="1">
      <c r="A93" s="18" t="s">
        <v>108</v>
      </c>
      <c r="B93" s="30"/>
      <c r="C93" s="30"/>
      <c r="D93" s="10"/>
      <c r="E93" s="12">
        <f>E95+E96+E97+E98+E99+E101+E103+E104+E102</f>
        <v>16292707.58</v>
      </c>
      <c r="F93" s="12">
        <f>F95+F96+F97+F98+F99+F101+F103+F104+F102</f>
        <v>16044058.030000001</v>
      </c>
      <c r="G93" s="12">
        <f>F93/E93*100</f>
        <v>98.47385986166456</v>
      </c>
      <c r="H93" s="12">
        <f>H95+H96+H97+H98+H99+H101+H103+H104+H102</f>
        <v>16044058.030000001</v>
      </c>
      <c r="I93" s="12">
        <f>H93/E93*100</f>
        <v>98.47385986166456</v>
      </c>
      <c r="J93" s="3" t="s">
        <v>60</v>
      </c>
      <c r="K93" s="3" t="s">
        <v>60</v>
      </c>
    </row>
    <row r="94" spans="1:11" ht="18" customHeight="1">
      <c r="A94" s="23" t="s">
        <v>0</v>
      </c>
      <c r="B94" s="27"/>
      <c r="C94" s="27"/>
      <c r="D94" s="40"/>
      <c r="E94" s="40"/>
      <c r="F94" s="40"/>
      <c r="G94" s="12"/>
      <c r="H94" s="8"/>
      <c r="I94" s="12"/>
      <c r="J94" s="3" t="s">
        <v>60</v>
      </c>
      <c r="K94" s="3" t="s">
        <v>60</v>
      </c>
    </row>
    <row r="95" spans="1:11" ht="34.5" customHeight="1">
      <c r="A95" s="52" t="s">
        <v>125</v>
      </c>
      <c r="B95" s="33">
        <v>2</v>
      </c>
      <c r="C95" s="47" t="s">
        <v>124</v>
      </c>
      <c r="D95" s="11" t="s">
        <v>144</v>
      </c>
      <c r="E95" s="24">
        <v>473000</v>
      </c>
      <c r="F95" s="24">
        <v>455145</v>
      </c>
      <c r="G95" s="12">
        <f aca="true" t="shared" si="0" ref="G95:G104">F95/E95*100</f>
        <v>96.22515856236787</v>
      </c>
      <c r="H95" s="24">
        <v>455145</v>
      </c>
      <c r="I95" s="12">
        <f aca="true" t="shared" si="1" ref="I95:I104">H95/E95*100</f>
        <v>96.22515856236787</v>
      </c>
      <c r="J95" s="3"/>
      <c r="K95" s="3"/>
    </row>
    <row r="96" spans="1:11" ht="27.75" customHeight="1">
      <c r="A96" s="52" t="s">
        <v>125</v>
      </c>
      <c r="B96" s="27">
        <v>4</v>
      </c>
      <c r="C96" s="26" t="s">
        <v>124</v>
      </c>
      <c r="D96" s="11" t="s">
        <v>145</v>
      </c>
      <c r="E96" s="24">
        <v>8166800</v>
      </c>
      <c r="F96" s="24">
        <v>8166800</v>
      </c>
      <c r="G96" s="12">
        <f t="shared" si="0"/>
        <v>100</v>
      </c>
      <c r="H96" s="24">
        <v>8166800</v>
      </c>
      <c r="I96" s="12">
        <f t="shared" si="1"/>
        <v>100</v>
      </c>
      <c r="J96" s="3"/>
      <c r="K96" s="3"/>
    </row>
    <row r="97" spans="1:11" ht="27.75" customHeight="1">
      <c r="A97" s="52" t="s">
        <v>125</v>
      </c>
      <c r="B97" s="17">
        <v>4</v>
      </c>
      <c r="C97" s="26" t="s">
        <v>124</v>
      </c>
      <c r="D97" s="11" t="s">
        <v>146</v>
      </c>
      <c r="E97" s="24">
        <v>4699927.82</v>
      </c>
      <c r="F97" s="24">
        <v>4479224.64</v>
      </c>
      <c r="G97" s="12">
        <f t="shared" si="0"/>
        <v>95.30411554277869</v>
      </c>
      <c r="H97" s="24">
        <v>4479224.64</v>
      </c>
      <c r="I97" s="12">
        <f t="shared" si="1"/>
        <v>95.30411554277869</v>
      </c>
      <c r="J97" s="3"/>
      <c r="K97" s="3"/>
    </row>
    <row r="98" spans="1:11" ht="27.75" customHeight="1">
      <c r="A98" s="52" t="s">
        <v>125</v>
      </c>
      <c r="B98" s="17">
        <v>4</v>
      </c>
      <c r="C98" s="26" t="s">
        <v>124</v>
      </c>
      <c r="D98" s="11" t="s">
        <v>160</v>
      </c>
      <c r="E98" s="24">
        <v>16000</v>
      </c>
      <c r="F98" s="24">
        <v>7000</v>
      </c>
      <c r="G98" s="12">
        <f t="shared" si="0"/>
        <v>43.75</v>
      </c>
      <c r="H98" s="24">
        <v>7000</v>
      </c>
      <c r="I98" s="12">
        <f t="shared" si="1"/>
        <v>43.75</v>
      </c>
      <c r="J98" s="3"/>
      <c r="K98" s="3"/>
    </row>
    <row r="99" spans="1:11" ht="27.75" customHeight="1">
      <c r="A99" s="52" t="s">
        <v>125</v>
      </c>
      <c r="B99" s="27">
        <v>4</v>
      </c>
      <c r="C99" s="26" t="s">
        <v>124</v>
      </c>
      <c r="D99" s="11" t="s">
        <v>147</v>
      </c>
      <c r="E99" s="24">
        <v>274900</v>
      </c>
      <c r="F99" s="24">
        <v>273808.63</v>
      </c>
      <c r="G99" s="12">
        <f t="shared" si="0"/>
        <v>99.60299381593308</v>
      </c>
      <c r="H99" s="24">
        <v>273808.63</v>
      </c>
      <c r="I99" s="12">
        <f t="shared" si="1"/>
        <v>99.60299381593308</v>
      </c>
      <c r="J99" s="3" t="s">
        <v>60</v>
      </c>
      <c r="K99" s="4" t="s">
        <v>60</v>
      </c>
    </row>
    <row r="100" spans="1:11" ht="27.75" customHeight="1">
      <c r="A100" s="52" t="s">
        <v>193</v>
      </c>
      <c r="B100" s="27">
        <v>4</v>
      </c>
      <c r="C100" s="26" t="s">
        <v>194</v>
      </c>
      <c r="D100" s="11" t="s">
        <v>195</v>
      </c>
      <c r="E100" s="24">
        <v>139956.57</v>
      </c>
      <c r="F100" s="24">
        <v>139956.57</v>
      </c>
      <c r="G100" s="12">
        <f t="shared" si="0"/>
        <v>100</v>
      </c>
      <c r="H100" s="24">
        <v>139956.57</v>
      </c>
      <c r="I100" s="12">
        <f t="shared" si="1"/>
        <v>100</v>
      </c>
      <c r="J100" s="3"/>
      <c r="K100" s="4"/>
    </row>
    <row r="101" spans="1:11" ht="26.25" customHeight="1">
      <c r="A101" s="50" t="s">
        <v>157</v>
      </c>
      <c r="B101" s="30">
        <v>5</v>
      </c>
      <c r="C101" s="27">
        <v>152</v>
      </c>
      <c r="D101" s="11" t="s">
        <v>113</v>
      </c>
      <c r="E101" s="24">
        <v>259758.4</v>
      </c>
      <c r="F101" s="24">
        <v>259758.4</v>
      </c>
      <c r="G101" s="13">
        <f t="shared" si="0"/>
        <v>100</v>
      </c>
      <c r="H101" s="24">
        <v>259758.4</v>
      </c>
      <c r="I101" s="12">
        <f t="shared" si="1"/>
        <v>100</v>
      </c>
      <c r="J101" s="3"/>
      <c r="K101" s="3"/>
    </row>
    <row r="102" spans="1:11" ht="39" customHeight="1">
      <c r="A102" s="50" t="s">
        <v>187</v>
      </c>
      <c r="B102" s="30">
        <v>5</v>
      </c>
      <c r="C102" s="27">
        <v>152</v>
      </c>
      <c r="D102" s="11" t="s">
        <v>188</v>
      </c>
      <c r="E102" s="24">
        <v>35377.94</v>
      </c>
      <c r="F102" s="24">
        <v>35377.94</v>
      </c>
      <c r="G102" s="13">
        <f t="shared" si="0"/>
        <v>100</v>
      </c>
      <c r="H102" s="24">
        <v>35377.94</v>
      </c>
      <c r="I102" s="12">
        <f t="shared" si="1"/>
        <v>100</v>
      </c>
      <c r="J102" s="3"/>
      <c r="K102" s="3"/>
    </row>
    <row r="103" spans="1:11" ht="36.75" customHeight="1">
      <c r="A103" s="50" t="s">
        <v>153</v>
      </c>
      <c r="B103" s="30">
        <v>5</v>
      </c>
      <c r="C103" s="27">
        <v>162</v>
      </c>
      <c r="D103" s="11" t="s">
        <v>162</v>
      </c>
      <c r="E103" s="24">
        <v>366943.4</v>
      </c>
      <c r="F103" s="24">
        <v>366943.4</v>
      </c>
      <c r="G103" s="13">
        <f t="shared" si="0"/>
        <v>100</v>
      </c>
      <c r="H103" s="24">
        <v>366943.4</v>
      </c>
      <c r="I103" s="12">
        <f t="shared" si="1"/>
        <v>100</v>
      </c>
      <c r="J103" s="3"/>
      <c r="K103" s="3"/>
    </row>
    <row r="104" spans="1:11" ht="31.5" customHeight="1">
      <c r="A104" s="50" t="s">
        <v>161</v>
      </c>
      <c r="B104" s="30">
        <v>5</v>
      </c>
      <c r="C104" s="27">
        <v>162</v>
      </c>
      <c r="D104" s="11" t="s">
        <v>183</v>
      </c>
      <c r="E104" s="44">
        <v>2000000.02</v>
      </c>
      <c r="F104" s="44">
        <v>2000000.02</v>
      </c>
      <c r="G104" s="13">
        <f t="shared" si="0"/>
        <v>100</v>
      </c>
      <c r="H104" s="44">
        <v>2000000.02</v>
      </c>
      <c r="I104" s="12">
        <f t="shared" si="1"/>
        <v>100</v>
      </c>
      <c r="J104" s="3"/>
      <c r="K104" s="3"/>
    </row>
    <row r="105" spans="1:11" ht="31.5" customHeight="1">
      <c r="A105" s="18" t="s">
        <v>109</v>
      </c>
      <c r="B105" s="30"/>
      <c r="C105" s="30"/>
      <c r="D105" s="5"/>
      <c r="E105" s="12">
        <f>E106+E109+E184+E191+E193+E153</f>
        <v>16650692.219999999</v>
      </c>
      <c r="F105" s="12">
        <f>F106+F109+F184+F191+F193+F153</f>
        <v>16402042.67</v>
      </c>
      <c r="G105" s="12">
        <f>F105/E105*100</f>
        <v>98.50667139410977</v>
      </c>
      <c r="H105" s="12">
        <f>H106+H109+H184+H191+H193+H153</f>
        <v>16570684.149999999</v>
      </c>
      <c r="I105" s="12">
        <f>H105/E105*100</f>
        <v>99.51949102810333</v>
      </c>
      <c r="J105" s="3"/>
      <c r="K105" s="3"/>
    </row>
    <row r="106" spans="1:11" ht="30.75" customHeight="1">
      <c r="A106" s="18" t="s">
        <v>97</v>
      </c>
      <c r="B106" s="30">
        <v>2</v>
      </c>
      <c r="C106" s="30"/>
      <c r="D106" s="10" t="s">
        <v>127</v>
      </c>
      <c r="E106" s="21">
        <f>E107</f>
        <v>473000</v>
      </c>
      <c r="F106" s="21">
        <f>F107</f>
        <v>455145</v>
      </c>
      <c r="G106" s="12">
        <f aca="true" t="shared" si="2" ref="G106:G170">F106/E106*100</f>
        <v>96.22515856236787</v>
      </c>
      <c r="H106" s="21">
        <f>H107</f>
        <v>280599.31</v>
      </c>
      <c r="I106" s="12">
        <f>H106/E106*100</f>
        <v>59.32332135306554</v>
      </c>
      <c r="J106" s="3"/>
      <c r="K106" s="3"/>
    </row>
    <row r="107" spans="1:11" ht="21.75" customHeight="1">
      <c r="A107" s="18" t="s">
        <v>98</v>
      </c>
      <c r="B107" s="30">
        <v>2</v>
      </c>
      <c r="C107" s="30"/>
      <c r="D107" s="10" t="s">
        <v>192</v>
      </c>
      <c r="E107" s="43">
        <f>E108</f>
        <v>473000</v>
      </c>
      <c r="F107" s="43">
        <f>F108</f>
        <v>455145</v>
      </c>
      <c r="G107" s="12">
        <f t="shared" si="2"/>
        <v>96.22515856236787</v>
      </c>
      <c r="H107" s="43">
        <f>H108</f>
        <v>280599.31</v>
      </c>
      <c r="I107" s="12">
        <f aca="true" t="shared" si="3" ref="I107:I170">H107/E107*100</f>
        <v>59.32332135306554</v>
      </c>
      <c r="J107" s="3"/>
      <c r="K107" s="3"/>
    </row>
    <row r="108" spans="1:11" ht="51.75" customHeight="1">
      <c r="A108" s="28" t="s">
        <v>96</v>
      </c>
      <c r="B108" s="29">
        <v>2</v>
      </c>
      <c r="C108" s="29">
        <v>244</v>
      </c>
      <c r="D108" s="26" t="s">
        <v>92</v>
      </c>
      <c r="E108" s="44">
        <v>473000</v>
      </c>
      <c r="F108" s="44">
        <v>455145</v>
      </c>
      <c r="G108" s="12">
        <f t="shared" si="2"/>
        <v>96.22515856236787</v>
      </c>
      <c r="H108" s="44">
        <v>280599.31</v>
      </c>
      <c r="I108" s="12">
        <f t="shared" si="3"/>
        <v>59.32332135306554</v>
      </c>
      <c r="J108" s="3"/>
      <c r="K108" s="3"/>
    </row>
    <row r="109" spans="1:11" ht="27" customHeight="1">
      <c r="A109" s="32" t="s">
        <v>154</v>
      </c>
      <c r="B109" s="33">
        <v>4</v>
      </c>
      <c r="C109" s="33"/>
      <c r="D109" s="10" t="s">
        <v>155</v>
      </c>
      <c r="E109" s="12">
        <f>E110</f>
        <v>13515612.459999999</v>
      </c>
      <c r="F109" s="12">
        <f>F110</f>
        <v>13284817.91</v>
      </c>
      <c r="G109" s="12">
        <f t="shared" si="2"/>
        <v>98.29238556015834</v>
      </c>
      <c r="H109" s="12">
        <f>H110</f>
        <v>11520820.059999999</v>
      </c>
      <c r="I109" s="12">
        <f t="shared" si="3"/>
        <v>85.24082866460051</v>
      </c>
      <c r="J109" s="3"/>
      <c r="K109" s="3"/>
    </row>
    <row r="110" spans="1:11" ht="70.5" customHeight="1">
      <c r="A110" s="53" t="s">
        <v>126</v>
      </c>
      <c r="B110" s="29">
        <v>4</v>
      </c>
      <c r="C110" s="29"/>
      <c r="D110" s="26" t="s">
        <v>127</v>
      </c>
      <c r="E110" s="21">
        <f>E111+E162+E178</f>
        <v>13515612.459999999</v>
      </c>
      <c r="F110" s="21">
        <f>F111+F178+F162</f>
        <v>13284817.91</v>
      </c>
      <c r="G110" s="12">
        <f t="shared" si="2"/>
        <v>98.29238556015834</v>
      </c>
      <c r="H110" s="21">
        <f>H111+H162+H178</f>
        <v>11520820.059999999</v>
      </c>
      <c r="I110" s="12">
        <f t="shared" si="3"/>
        <v>85.24082866460051</v>
      </c>
      <c r="J110" s="3"/>
      <c r="K110" s="3"/>
    </row>
    <row r="111" spans="1:11" ht="52.5" customHeight="1">
      <c r="A111" s="22" t="s">
        <v>128</v>
      </c>
      <c r="B111" s="33">
        <v>4</v>
      </c>
      <c r="C111" s="33"/>
      <c r="D111" s="10" t="s">
        <v>129</v>
      </c>
      <c r="E111" s="21">
        <f>E114+E126+E132+E156+E159+E168+E170</f>
        <v>13515612.459999999</v>
      </c>
      <c r="F111" s="21">
        <f>F114+F126+F132+F156+F159+F168+F170</f>
        <v>13284817.91</v>
      </c>
      <c r="G111" s="12">
        <f t="shared" si="2"/>
        <v>98.29238556015834</v>
      </c>
      <c r="H111" s="21">
        <f>H114+H126+H132+H156+H159+H168+H170</f>
        <v>11520820.059999999</v>
      </c>
      <c r="I111" s="12">
        <f t="shared" si="3"/>
        <v>85.24082866460051</v>
      </c>
      <c r="J111" s="3"/>
      <c r="K111" s="3"/>
    </row>
    <row r="112" spans="1:11" ht="15" customHeight="1" hidden="1">
      <c r="A112" s="28"/>
      <c r="B112" s="29"/>
      <c r="C112" s="29"/>
      <c r="D112" s="26"/>
      <c r="E112" s="44"/>
      <c r="F112" s="44"/>
      <c r="G112" s="12" t="e">
        <f t="shared" si="2"/>
        <v>#DIV/0!</v>
      </c>
      <c r="H112" s="11"/>
      <c r="I112" s="12" t="e">
        <f t="shared" si="3"/>
        <v>#DIV/0!</v>
      </c>
      <c r="J112" s="3"/>
      <c r="K112" s="3"/>
    </row>
    <row r="113" spans="1:11" ht="15" customHeight="1" hidden="1">
      <c r="A113" s="23"/>
      <c r="B113" s="27"/>
      <c r="C113" s="27"/>
      <c r="D113" s="26"/>
      <c r="E113" s="43"/>
      <c r="F113" s="43"/>
      <c r="G113" s="12" t="e">
        <f t="shared" si="2"/>
        <v>#DIV/0!</v>
      </c>
      <c r="H113" s="11"/>
      <c r="I113" s="12" t="e">
        <f t="shared" si="3"/>
        <v>#DIV/0!</v>
      </c>
      <c r="J113" s="3"/>
      <c r="K113" s="3"/>
    </row>
    <row r="114" spans="1:11" ht="57" customHeight="1">
      <c r="A114" s="50" t="s">
        <v>130</v>
      </c>
      <c r="B114" s="30">
        <v>4</v>
      </c>
      <c r="C114" s="30"/>
      <c r="D114" s="10" t="s">
        <v>114</v>
      </c>
      <c r="E114" s="43">
        <f>E115+E116+E117+E118+E119+E120+E121+E122+E123+E124+E125</f>
        <v>8166800</v>
      </c>
      <c r="F114" s="43">
        <f>F115+F116+F117+F118+F119+F120+F121+F122+F123+F124+F125</f>
        <v>8166800</v>
      </c>
      <c r="G114" s="12">
        <f t="shared" si="2"/>
        <v>100</v>
      </c>
      <c r="H114" s="43">
        <f>H115+H116+H117+H118+H119+H120+H121+H122+H123+H124+H125</f>
        <v>8145800</v>
      </c>
      <c r="I114" s="12">
        <f t="shared" si="3"/>
        <v>99.74286134103933</v>
      </c>
      <c r="J114" s="3"/>
      <c r="K114" s="3"/>
    </row>
    <row r="115" spans="1:11" ht="40.5" customHeight="1">
      <c r="A115" s="23" t="s">
        <v>80</v>
      </c>
      <c r="B115" s="27">
        <v>4</v>
      </c>
      <c r="C115" s="27">
        <v>111</v>
      </c>
      <c r="D115" s="27">
        <v>211</v>
      </c>
      <c r="E115" s="44">
        <v>6044700</v>
      </c>
      <c r="F115" s="44">
        <v>6044700</v>
      </c>
      <c r="G115" s="12">
        <f t="shared" si="2"/>
        <v>100</v>
      </c>
      <c r="H115" s="44">
        <v>6044700</v>
      </c>
      <c r="I115" s="12">
        <f t="shared" si="3"/>
        <v>100</v>
      </c>
      <c r="J115" s="3"/>
      <c r="K115" s="3"/>
    </row>
    <row r="116" spans="1:11" ht="22.5" customHeight="1">
      <c r="A116" s="23" t="s">
        <v>81</v>
      </c>
      <c r="B116" s="27">
        <v>4</v>
      </c>
      <c r="C116" s="27">
        <v>112</v>
      </c>
      <c r="D116" s="27">
        <v>212</v>
      </c>
      <c r="E116" s="44">
        <v>2800</v>
      </c>
      <c r="F116" s="44">
        <v>2800</v>
      </c>
      <c r="G116" s="12">
        <f t="shared" si="2"/>
        <v>100</v>
      </c>
      <c r="H116" s="46">
        <v>2800</v>
      </c>
      <c r="I116" s="12">
        <f t="shared" si="3"/>
        <v>100</v>
      </c>
      <c r="J116" s="3"/>
      <c r="K116" s="9"/>
    </row>
    <row r="117" spans="1:11" ht="35.25" customHeight="1">
      <c r="A117" s="23" t="s">
        <v>82</v>
      </c>
      <c r="B117" s="27">
        <v>4</v>
      </c>
      <c r="C117" s="27">
        <v>119</v>
      </c>
      <c r="D117" s="27">
        <v>213</v>
      </c>
      <c r="E117" s="44">
        <v>1894500</v>
      </c>
      <c r="F117" s="44">
        <v>1894500</v>
      </c>
      <c r="G117" s="12">
        <f t="shared" si="2"/>
        <v>100</v>
      </c>
      <c r="H117" s="44">
        <v>1894500</v>
      </c>
      <c r="I117" s="12">
        <f t="shared" si="3"/>
        <v>100</v>
      </c>
      <c r="J117" s="3"/>
      <c r="K117" s="3"/>
    </row>
    <row r="118" spans="1:11" ht="27.75" customHeight="1">
      <c r="A118" s="23" t="s">
        <v>86</v>
      </c>
      <c r="B118" s="27">
        <v>4</v>
      </c>
      <c r="C118" s="27">
        <v>244</v>
      </c>
      <c r="D118" s="27">
        <v>221</v>
      </c>
      <c r="E118" s="44">
        <v>54000</v>
      </c>
      <c r="F118" s="44">
        <v>54000</v>
      </c>
      <c r="G118" s="12">
        <f t="shared" si="2"/>
        <v>100</v>
      </c>
      <c r="H118" s="44">
        <v>54000</v>
      </c>
      <c r="I118" s="12">
        <f t="shared" si="3"/>
        <v>100</v>
      </c>
      <c r="J118" s="3" t="s">
        <v>60</v>
      </c>
      <c r="K118" s="3" t="s">
        <v>60</v>
      </c>
    </row>
    <row r="119" spans="1:11" ht="24" customHeight="1">
      <c r="A119" s="23" t="s">
        <v>55</v>
      </c>
      <c r="B119" s="27">
        <v>4</v>
      </c>
      <c r="C119" s="27">
        <v>244</v>
      </c>
      <c r="D119" s="27">
        <v>222</v>
      </c>
      <c r="E119" s="44"/>
      <c r="F119" s="44"/>
      <c r="G119" s="12"/>
      <c r="H119" s="44"/>
      <c r="I119" s="12"/>
      <c r="J119" s="3" t="s">
        <v>60</v>
      </c>
      <c r="K119" s="3" t="s">
        <v>60</v>
      </c>
    </row>
    <row r="120" spans="1:11" ht="30" customHeight="1">
      <c r="A120" s="23" t="s">
        <v>168</v>
      </c>
      <c r="B120" s="27">
        <v>4</v>
      </c>
      <c r="C120" s="27">
        <v>112</v>
      </c>
      <c r="D120" s="27">
        <v>226</v>
      </c>
      <c r="E120" s="44">
        <v>19774</v>
      </c>
      <c r="F120" s="44">
        <v>19774</v>
      </c>
      <c r="G120" s="12">
        <f t="shared" si="2"/>
        <v>100</v>
      </c>
      <c r="H120" s="44">
        <v>19774</v>
      </c>
      <c r="I120" s="12">
        <f t="shared" si="3"/>
        <v>100</v>
      </c>
      <c r="J120" s="3" t="s">
        <v>60</v>
      </c>
      <c r="K120" s="3" t="s">
        <v>60</v>
      </c>
    </row>
    <row r="121" spans="1:11" ht="18" customHeight="1">
      <c r="A121" s="23" t="s">
        <v>91</v>
      </c>
      <c r="B121" s="27">
        <v>4</v>
      </c>
      <c r="C121" s="27">
        <v>244</v>
      </c>
      <c r="D121" s="27">
        <v>226</v>
      </c>
      <c r="E121" s="44">
        <v>61818.66</v>
      </c>
      <c r="F121" s="44">
        <v>61818.66</v>
      </c>
      <c r="G121" s="12">
        <f t="shared" si="2"/>
        <v>100</v>
      </c>
      <c r="H121" s="44">
        <v>61818.66</v>
      </c>
      <c r="I121" s="12">
        <f t="shared" si="3"/>
        <v>100</v>
      </c>
      <c r="J121" s="3" t="s">
        <v>60</v>
      </c>
      <c r="K121" s="3" t="s">
        <v>60</v>
      </c>
    </row>
    <row r="122" spans="1:11" ht="18" customHeight="1">
      <c r="A122" s="23" t="s">
        <v>56</v>
      </c>
      <c r="B122" s="27">
        <v>4</v>
      </c>
      <c r="C122" s="27">
        <v>244</v>
      </c>
      <c r="D122" s="27">
        <v>266</v>
      </c>
      <c r="E122" s="44">
        <v>37000</v>
      </c>
      <c r="F122" s="44">
        <v>37000</v>
      </c>
      <c r="G122" s="12">
        <f t="shared" si="2"/>
        <v>100</v>
      </c>
      <c r="H122" s="44">
        <v>37000</v>
      </c>
      <c r="I122" s="12">
        <f t="shared" si="3"/>
        <v>100</v>
      </c>
      <c r="J122" s="3" t="s">
        <v>60</v>
      </c>
      <c r="K122" s="3" t="s">
        <v>60</v>
      </c>
    </row>
    <row r="123" spans="1:11" ht="28.5" customHeight="1">
      <c r="A123" s="23" t="s">
        <v>72</v>
      </c>
      <c r="B123" s="27">
        <v>4</v>
      </c>
      <c r="C123" s="27">
        <v>244</v>
      </c>
      <c r="D123" s="27">
        <v>310</v>
      </c>
      <c r="E123" s="44">
        <v>23876.24</v>
      </c>
      <c r="F123" s="44">
        <v>23876.24</v>
      </c>
      <c r="G123" s="12">
        <f t="shared" si="2"/>
        <v>100</v>
      </c>
      <c r="H123" s="44">
        <v>23876.24</v>
      </c>
      <c r="I123" s="12">
        <f t="shared" si="3"/>
        <v>100</v>
      </c>
      <c r="J123" s="3"/>
      <c r="K123" s="3"/>
    </row>
    <row r="124" spans="1:11" ht="29.25" customHeight="1">
      <c r="A124" s="23" t="s">
        <v>134</v>
      </c>
      <c r="B124" s="27">
        <v>4</v>
      </c>
      <c r="C124" s="27">
        <v>244</v>
      </c>
      <c r="D124" s="27">
        <v>346</v>
      </c>
      <c r="E124" s="44">
        <v>26574.1</v>
      </c>
      <c r="F124" s="44">
        <v>26574.1</v>
      </c>
      <c r="G124" s="12">
        <f t="shared" si="2"/>
        <v>100</v>
      </c>
      <c r="H124" s="44">
        <v>5574.1</v>
      </c>
      <c r="I124" s="12">
        <f t="shared" si="3"/>
        <v>20.97568685298844</v>
      </c>
      <c r="J124" s="3" t="s">
        <v>60</v>
      </c>
      <c r="K124" s="3" t="s">
        <v>60</v>
      </c>
    </row>
    <row r="125" spans="1:11" ht="29.25" customHeight="1">
      <c r="A125" s="23" t="s">
        <v>134</v>
      </c>
      <c r="B125" s="27">
        <v>4</v>
      </c>
      <c r="C125" s="27">
        <v>244</v>
      </c>
      <c r="D125" s="27">
        <v>349</v>
      </c>
      <c r="E125" s="44">
        <v>1757</v>
      </c>
      <c r="F125" s="44">
        <v>1757</v>
      </c>
      <c r="G125" s="12">
        <f t="shared" si="2"/>
        <v>100</v>
      </c>
      <c r="H125" s="44">
        <v>1757</v>
      </c>
      <c r="I125" s="12">
        <f t="shared" si="3"/>
        <v>100</v>
      </c>
      <c r="J125" s="3"/>
      <c r="K125" s="3"/>
    </row>
    <row r="126" spans="1:11" ht="68.25" customHeight="1">
      <c r="A126" s="50" t="s">
        <v>196</v>
      </c>
      <c r="B126" s="30">
        <v>4</v>
      </c>
      <c r="C126" s="30"/>
      <c r="D126" s="54">
        <v>702012032100</v>
      </c>
      <c r="E126" s="43">
        <f>E127+E128+E129+E130+E131</f>
        <v>139956.57</v>
      </c>
      <c r="F126" s="43">
        <f>F127+F128+F129+F130+F131</f>
        <v>139956.57</v>
      </c>
      <c r="G126" s="12">
        <f t="shared" si="2"/>
        <v>100</v>
      </c>
      <c r="H126" s="43">
        <f>H127+H128+H129+H130+H131</f>
        <v>139956.57</v>
      </c>
      <c r="I126" s="12">
        <f t="shared" si="3"/>
        <v>100</v>
      </c>
      <c r="J126" s="3"/>
      <c r="K126" s="3"/>
    </row>
    <row r="127" spans="1:11" ht="32.25" customHeight="1">
      <c r="A127" s="23" t="s">
        <v>82</v>
      </c>
      <c r="B127" s="27">
        <v>4</v>
      </c>
      <c r="C127" s="27">
        <v>119</v>
      </c>
      <c r="D127" s="27">
        <v>213</v>
      </c>
      <c r="E127" s="44">
        <v>89153.73</v>
      </c>
      <c r="F127" s="44">
        <v>89153.73</v>
      </c>
      <c r="G127" s="12">
        <f t="shared" si="2"/>
        <v>100</v>
      </c>
      <c r="H127" s="44">
        <v>89153.73</v>
      </c>
      <c r="I127" s="12">
        <f t="shared" si="3"/>
        <v>100</v>
      </c>
      <c r="J127" s="3"/>
      <c r="K127" s="3"/>
    </row>
    <row r="128" spans="1:11" ht="32.25" customHeight="1">
      <c r="A128" s="23"/>
      <c r="B128" s="27"/>
      <c r="C128" s="27">
        <v>244</v>
      </c>
      <c r="D128" s="27" t="s">
        <v>83</v>
      </c>
      <c r="E128" s="44">
        <v>32784.92</v>
      </c>
      <c r="F128" s="44">
        <v>32784.92</v>
      </c>
      <c r="G128" s="12">
        <f t="shared" si="2"/>
        <v>100</v>
      </c>
      <c r="H128" s="44">
        <v>32784.92</v>
      </c>
      <c r="I128" s="12">
        <f t="shared" si="3"/>
        <v>100</v>
      </c>
      <c r="J128" s="3"/>
      <c r="K128" s="3"/>
    </row>
    <row r="129" spans="1:11" ht="32.25" customHeight="1">
      <c r="A129" s="23"/>
      <c r="B129" s="27"/>
      <c r="C129" s="27">
        <v>244</v>
      </c>
      <c r="D129" s="27" t="s">
        <v>85</v>
      </c>
      <c r="E129" s="44">
        <v>9554.76</v>
      </c>
      <c r="F129" s="44">
        <v>9554.76</v>
      </c>
      <c r="G129" s="12">
        <f t="shared" si="2"/>
        <v>100</v>
      </c>
      <c r="H129" s="44">
        <v>9554.76</v>
      </c>
      <c r="I129" s="12">
        <f t="shared" si="3"/>
        <v>100</v>
      </c>
      <c r="J129" s="3"/>
      <c r="K129" s="3"/>
    </row>
    <row r="130" spans="1:11" ht="32.25" customHeight="1">
      <c r="A130" s="23"/>
      <c r="B130" s="27"/>
      <c r="C130" s="27">
        <v>244</v>
      </c>
      <c r="D130" s="27" t="s">
        <v>170</v>
      </c>
      <c r="E130" s="44">
        <v>963.16</v>
      </c>
      <c r="F130" s="44">
        <v>963.16</v>
      </c>
      <c r="G130" s="12">
        <f t="shared" si="2"/>
        <v>100</v>
      </c>
      <c r="H130" s="44">
        <v>963.16</v>
      </c>
      <c r="I130" s="12">
        <f t="shared" si="3"/>
        <v>100</v>
      </c>
      <c r="J130" s="3"/>
      <c r="K130" s="3"/>
    </row>
    <row r="131" spans="1:11" ht="32.25" customHeight="1">
      <c r="A131" s="23"/>
      <c r="B131" s="27"/>
      <c r="C131" s="27">
        <v>224</v>
      </c>
      <c r="D131" s="27">
        <v>225</v>
      </c>
      <c r="E131" s="44">
        <v>7500</v>
      </c>
      <c r="F131" s="44">
        <v>7500</v>
      </c>
      <c r="G131" s="12">
        <f t="shared" si="2"/>
        <v>100</v>
      </c>
      <c r="H131" s="44">
        <v>7500</v>
      </c>
      <c r="I131" s="12">
        <f t="shared" si="3"/>
        <v>100</v>
      </c>
      <c r="J131" s="3"/>
      <c r="K131" s="3"/>
    </row>
    <row r="132" spans="1:11" ht="55.5" customHeight="1">
      <c r="A132" s="50" t="s">
        <v>130</v>
      </c>
      <c r="B132" s="30">
        <v>4</v>
      </c>
      <c r="C132" s="30"/>
      <c r="D132" s="10" t="s">
        <v>113</v>
      </c>
      <c r="E132" s="43">
        <f>E133+E134+E135+E136+E137+E138+E143+E144+E145+E146+E148+E149+E150+E151+E152</f>
        <v>4917955.889999999</v>
      </c>
      <c r="F132" s="43">
        <f>F133+F134+F135+F136+F137+F138+F143+F144+F145+F146+F148+F149+F150+F151+F152</f>
        <v>4696161.34</v>
      </c>
      <c r="G132" s="12">
        <f t="shared" si="2"/>
        <v>95.49010696799888</v>
      </c>
      <c r="H132" s="43">
        <f>H133+H134+H135+H138+H143+H144+H146+H148+H149+H151+H150</f>
        <v>3039242.2899999996</v>
      </c>
      <c r="I132" s="12">
        <f t="shared" si="3"/>
        <v>61.79889283228199</v>
      </c>
      <c r="J132" s="3"/>
      <c r="K132" s="3"/>
    </row>
    <row r="133" spans="1:11" ht="27.75" customHeight="1">
      <c r="A133" s="23" t="s">
        <v>80</v>
      </c>
      <c r="B133" s="27">
        <v>4</v>
      </c>
      <c r="C133" s="27">
        <v>111</v>
      </c>
      <c r="D133" s="27">
        <v>211</v>
      </c>
      <c r="E133" s="44">
        <v>1590300</v>
      </c>
      <c r="F133" s="44">
        <v>1590300</v>
      </c>
      <c r="G133" s="12">
        <f t="shared" si="2"/>
        <v>100</v>
      </c>
      <c r="H133" s="44">
        <v>1590300</v>
      </c>
      <c r="I133" s="12">
        <f t="shared" si="3"/>
        <v>100</v>
      </c>
      <c r="J133" s="3"/>
      <c r="K133" s="3"/>
    </row>
    <row r="134" spans="1:11" ht="16.5" customHeight="1">
      <c r="A134" s="23" t="s">
        <v>81</v>
      </c>
      <c r="B134" s="27">
        <v>4</v>
      </c>
      <c r="C134" s="27">
        <v>112</v>
      </c>
      <c r="D134" s="27">
        <v>212</v>
      </c>
      <c r="E134" s="44"/>
      <c r="F134" s="40"/>
      <c r="G134" s="12"/>
      <c r="H134" s="44"/>
      <c r="I134" s="12"/>
      <c r="J134" s="3"/>
      <c r="K134" s="3"/>
    </row>
    <row r="135" spans="1:11" ht="27" customHeight="1">
      <c r="A135" s="23" t="s">
        <v>82</v>
      </c>
      <c r="B135" s="27">
        <v>4</v>
      </c>
      <c r="C135" s="27">
        <v>119</v>
      </c>
      <c r="D135" s="27">
        <v>213</v>
      </c>
      <c r="E135" s="44">
        <v>493617.66</v>
      </c>
      <c r="F135" s="44">
        <v>467025</v>
      </c>
      <c r="G135" s="12">
        <f t="shared" si="2"/>
        <v>94.61270085028968</v>
      </c>
      <c r="H135" s="44">
        <v>418015.15</v>
      </c>
      <c r="I135" s="12">
        <f t="shared" si="3"/>
        <v>84.6839940856249</v>
      </c>
      <c r="J135" s="3"/>
      <c r="K135" s="3"/>
    </row>
    <row r="136" spans="1:11" ht="19.5" customHeight="1">
      <c r="A136" s="23" t="s">
        <v>86</v>
      </c>
      <c r="B136" s="27">
        <v>4</v>
      </c>
      <c r="C136" s="27">
        <v>244</v>
      </c>
      <c r="D136" s="27">
        <v>221</v>
      </c>
      <c r="E136" s="40"/>
      <c r="F136" s="40"/>
      <c r="G136" s="12" t="e">
        <f t="shared" si="2"/>
        <v>#DIV/0!</v>
      </c>
      <c r="H136" s="40"/>
      <c r="I136" s="12" t="e">
        <f t="shared" si="3"/>
        <v>#DIV/0!</v>
      </c>
      <c r="J136" s="3"/>
      <c r="K136" s="3"/>
    </row>
    <row r="137" spans="1:11" ht="22.5" customHeight="1">
      <c r="A137" s="23" t="s">
        <v>55</v>
      </c>
      <c r="B137" s="27">
        <v>4</v>
      </c>
      <c r="C137" s="27">
        <v>244</v>
      </c>
      <c r="D137" s="27">
        <v>222</v>
      </c>
      <c r="E137" s="44">
        <v>500</v>
      </c>
      <c r="F137" s="44">
        <v>500</v>
      </c>
      <c r="G137" s="12">
        <f t="shared" si="2"/>
        <v>100</v>
      </c>
      <c r="H137" s="11" t="s">
        <v>182</v>
      </c>
      <c r="I137" s="12">
        <f t="shared" si="3"/>
        <v>100</v>
      </c>
      <c r="J137" s="3"/>
      <c r="K137" s="3"/>
    </row>
    <row r="138" spans="1:11" ht="31.5" customHeight="1">
      <c r="A138" s="18" t="s">
        <v>102</v>
      </c>
      <c r="B138" s="30">
        <v>4</v>
      </c>
      <c r="C138" s="30">
        <v>244</v>
      </c>
      <c r="D138" s="30">
        <v>223</v>
      </c>
      <c r="E138" s="43">
        <f>E139+E140+E141+E142</f>
        <v>1861924.8199999998</v>
      </c>
      <c r="F138" s="43">
        <f>F139+F140+F141+F142</f>
        <v>1680240.3399999999</v>
      </c>
      <c r="G138" s="12">
        <f t="shared" si="2"/>
        <v>90.24211514619586</v>
      </c>
      <c r="H138" s="43">
        <f>H139+H140+H141</f>
        <v>428902.83</v>
      </c>
      <c r="I138" s="12">
        <f t="shared" si="3"/>
        <v>23.035453708598183</v>
      </c>
      <c r="J138" s="3"/>
      <c r="K138" s="3"/>
    </row>
    <row r="139" spans="1:11" ht="28.5" customHeight="1">
      <c r="A139" s="23" t="s">
        <v>87</v>
      </c>
      <c r="B139" s="27">
        <v>4</v>
      </c>
      <c r="C139" s="27">
        <v>244</v>
      </c>
      <c r="D139" s="27" t="s">
        <v>83</v>
      </c>
      <c r="E139" s="44">
        <v>405589.43</v>
      </c>
      <c r="F139" s="44">
        <v>306552.92</v>
      </c>
      <c r="G139" s="12">
        <f t="shared" si="2"/>
        <v>75.5820781621454</v>
      </c>
      <c r="H139" s="44">
        <v>291563.49</v>
      </c>
      <c r="I139" s="12">
        <f t="shared" si="3"/>
        <v>71.8863630149336</v>
      </c>
      <c r="J139" s="3"/>
      <c r="K139" s="3"/>
    </row>
    <row r="140" spans="1:11" ht="28.5" customHeight="1">
      <c r="A140" s="23" t="s">
        <v>90</v>
      </c>
      <c r="B140" s="27">
        <v>4</v>
      </c>
      <c r="C140" s="27">
        <v>244</v>
      </c>
      <c r="D140" s="27" t="s">
        <v>84</v>
      </c>
      <c r="E140" s="44">
        <v>1425535.24</v>
      </c>
      <c r="F140" s="44">
        <v>1343850.43</v>
      </c>
      <c r="G140" s="12">
        <f t="shared" si="2"/>
        <v>94.26988490302071</v>
      </c>
      <c r="H140" s="44">
        <v>118415.27</v>
      </c>
      <c r="I140" s="12">
        <f t="shared" si="3"/>
        <v>8.306723445153134</v>
      </c>
      <c r="J140" s="3"/>
      <c r="K140" s="3"/>
    </row>
    <row r="141" spans="1:11" ht="29.25" customHeight="1">
      <c r="A141" s="23" t="s">
        <v>88</v>
      </c>
      <c r="B141" s="27">
        <v>4</v>
      </c>
      <c r="C141" s="27">
        <v>244</v>
      </c>
      <c r="D141" s="27" t="s">
        <v>85</v>
      </c>
      <c r="E141" s="44">
        <v>18924.71</v>
      </c>
      <c r="F141" s="44">
        <v>18924.71</v>
      </c>
      <c r="G141" s="12">
        <f t="shared" si="2"/>
        <v>100</v>
      </c>
      <c r="H141" s="44">
        <v>18924.07</v>
      </c>
      <c r="I141" s="12">
        <f t="shared" si="3"/>
        <v>99.99661817803285</v>
      </c>
      <c r="J141" s="3"/>
      <c r="K141" s="3"/>
    </row>
    <row r="142" spans="1:11" ht="29.25" customHeight="1">
      <c r="A142" s="23" t="s">
        <v>169</v>
      </c>
      <c r="B142" s="27">
        <v>4</v>
      </c>
      <c r="C142" s="27">
        <v>244</v>
      </c>
      <c r="D142" s="27" t="s">
        <v>170</v>
      </c>
      <c r="E142" s="44">
        <v>11875.44</v>
      </c>
      <c r="F142" s="44">
        <v>10912.28</v>
      </c>
      <c r="G142" s="12">
        <f t="shared" si="2"/>
        <v>91.88947946349776</v>
      </c>
      <c r="H142" s="44">
        <v>11875.44</v>
      </c>
      <c r="I142" s="12">
        <f t="shared" si="3"/>
        <v>100</v>
      </c>
      <c r="J142" s="3"/>
      <c r="K142" s="3"/>
    </row>
    <row r="143" spans="1:11" ht="27.75" customHeight="1">
      <c r="A143" s="23" t="s">
        <v>89</v>
      </c>
      <c r="B143" s="27">
        <v>4</v>
      </c>
      <c r="C143" s="27">
        <v>244</v>
      </c>
      <c r="D143" s="27">
        <v>225</v>
      </c>
      <c r="E143" s="44">
        <v>93008.67</v>
      </c>
      <c r="F143" s="44">
        <v>91758.68</v>
      </c>
      <c r="G143" s="12">
        <f t="shared" si="2"/>
        <v>98.65605002200331</v>
      </c>
      <c r="H143" s="44">
        <v>74611.36</v>
      </c>
      <c r="I143" s="12">
        <f t="shared" si="3"/>
        <v>80.21979026256369</v>
      </c>
      <c r="J143" s="3"/>
      <c r="K143" s="3"/>
    </row>
    <row r="144" spans="1:11" ht="28.5" customHeight="1">
      <c r="A144" s="23" t="s">
        <v>91</v>
      </c>
      <c r="B144" s="27">
        <v>4</v>
      </c>
      <c r="C144" s="27">
        <v>244</v>
      </c>
      <c r="D144" s="27">
        <v>226</v>
      </c>
      <c r="E144" s="44">
        <v>69752.84</v>
      </c>
      <c r="F144" s="44">
        <v>69752.84</v>
      </c>
      <c r="G144" s="12">
        <f t="shared" si="2"/>
        <v>100</v>
      </c>
      <c r="H144" s="44">
        <v>69752.84</v>
      </c>
      <c r="I144" s="12">
        <f t="shared" si="3"/>
        <v>100</v>
      </c>
      <c r="J144" s="3"/>
      <c r="K144" s="3"/>
    </row>
    <row r="145" spans="1:11" ht="25.5" customHeight="1">
      <c r="A145" s="23" t="s">
        <v>91</v>
      </c>
      <c r="B145" s="27">
        <v>4</v>
      </c>
      <c r="C145" s="27">
        <v>244</v>
      </c>
      <c r="D145" s="27">
        <v>266</v>
      </c>
      <c r="E145" s="44">
        <v>164500</v>
      </c>
      <c r="F145" s="44">
        <v>164500</v>
      </c>
      <c r="G145" s="12">
        <f t="shared" si="2"/>
        <v>100</v>
      </c>
      <c r="H145" s="44">
        <v>164500</v>
      </c>
      <c r="I145" s="12">
        <f t="shared" si="3"/>
        <v>100</v>
      </c>
      <c r="J145" s="3"/>
      <c r="K145" s="3"/>
    </row>
    <row r="146" spans="1:11" ht="15.75">
      <c r="A146" s="23" t="s">
        <v>131</v>
      </c>
      <c r="B146" s="27">
        <v>4</v>
      </c>
      <c r="C146" s="27">
        <v>853</v>
      </c>
      <c r="D146" s="27">
        <v>291</v>
      </c>
      <c r="E146" s="44">
        <v>1020.75</v>
      </c>
      <c r="F146" s="44">
        <v>1020.75</v>
      </c>
      <c r="G146" s="12">
        <f t="shared" si="2"/>
        <v>100</v>
      </c>
      <c r="H146" s="44">
        <v>1020.75</v>
      </c>
      <c r="I146" s="12">
        <f t="shared" si="3"/>
        <v>100</v>
      </c>
      <c r="J146" s="3"/>
      <c r="K146" s="3"/>
    </row>
    <row r="147" spans="1:11" ht="30" customHeight="1" hidden="1">
      <c r="A147" s="23" t="s">
        <v>115</v>
      </c>
      <c r="B147" s="27">
        <v>4</v>
      </c>
      <c r="C147" s="27"/>
      <c r="D147" s="27">
        <v>290</v>
      </c>
      <c r="E147" s="44">
        <v>20000</v>
      </c>
      <c r="F147" s="44">
        <v>13533.2</v>
      </c>
      <c r="G147" s="12">
        <f t="shared" si="2"/>
        <v>67.666</v>
      </c>
      <c r="H147" s="44">
        <v>13533.2</v>
      </c>
      <c r="I147" s="12">
        <f t="shared" si="3"/>
        <v>67.666</v>
      </c>
      <c r="J147" s="3"/>
      <c r="K147" s="3"/>
    </row>
    <row r="148" spans="1:11" ht="59.25" customHeight="1">
      <c r="A148" s="23" t="s">
        <v>132</v>
      </c>
      <c r="B148" s="27">
        <v>4</v>
      </c>
      <c r="C148" s="27">
        <v>853</v>
      </c>
      <c r="D148" s="27">
        <v>292</v>
      </c>
      <c r="E148" s="44">
        <v>12163.55</v>
      </c>
      <c r="F148" s="44">
        <v>12163.55</v>
      </c>
      <c r="G148" s="12">
        <f t="shared" si="2"/>
        <v>100</v>
      </c>
      <c r="H148" s="44">
        <v>12163.55</v>
      </c>
      <c r="I148" s="12">
        <f t="shared" si="3"/>
        <v>100</v>
      </c>
      <c r="J148" s="3"/>
      <c r="K148" s="3"/>
    </row>
    <row r="149" spans="1:11" ht="59.25" customHeight="1">
      <c r="A149" s="23" t="s">
        <v>133</v>
      </c>
      <c r="B149" s="27">
        <v>4</v>
      </c>
      <c r="C149" s="27">
        <v>853</v>
      </c>
      <c r="D149" s="27">
        <v>293</v>
      </c>
      <c r="E149" s="44">
        <v>1202.6</v>
      </c>
      <c r="F149" s="44">
        <v>1067.6</v>
      </c>
      <c r="G149" s="12">
        <f t="shared" si="2"/>
        <v>88.7743223016797</v>
      </c>
      <c r="H149" s="44">
        <v>1067.6</v>
      </c>
      <c r="I149" s="12">
        <f t="shared" si="3"/>
        <v>88.7743223016797</v>
      </c>
      <c r="J149" s="3"/>
      <c r="K149" s="3"/>
    </row>
    <row r="150" spans="1:11" ht="30">
      <c r="A150" s="23" t="s">
        <v>72</v>
      </c>
      <c r="B150" s="27">
        <v>4</v>
      </c>
      <c r="C150" s="27">
        <v>244</v>
      </c>
      <c r="D150" s="27">
        <v>310</v>
      </c>
      <c r="E150" s="44">
        <v>11000</v>
      </c>
      <c r="F150" s="24">
        <v>11000</v>
      </c>
      <c r="G150" s="12">
        <f t="shared" si="2"/>
        <v>100</v>
      </c>
      <c r="H150" s="24">
        <v>11000</v>
      </c>
      <c r="I150" s="12">
        <f t="shared" si="3"/>
        <v>100</v>
      </c>
      <c r="J150" s="3"/>
      <c r="K150" s="3"/>
    </row>
    <row r="151" spans="1:11" ht="33.75" customHeight="1">
      <c r="A151" s="23" t="s">
        <v>134</v>
      </c>
      <c r="B151" s="27">
        <v>4</v>
      </c>
      <c r="C151" s="27">
        <v>244</v>
      </c>
      <c r="D151" s="27">
        <v>343</v>
      </c>
      <c r="E151" s="44">
        <v>615000</v>
      </c>
      <c r="F151" s="44">
        <v>602867.58</v>
      </c>
      <c r="G151" s="12">
        <f t="shared" si="2"/>
        <v>98.0272487804878</v>
      </c>
      <c r="H151" s="44">
        <v>432408.21</v>
      </c>
      <c r="I151" s="12">
        <f t="shared" si="3"/>
        <v>70.31027804878049</v>
      </c>
      <c r="J151" s="3"/>
      <c r="K151" s="3"/>
    </row>
    <row r="152" spans="1:11" ht="42.75" customHeight="1">
      <c r="A152" s="23" t="s">
        <v>134</v>
      </c>
      <c r="B152" s="27">
        <v>4</v>
      </c>
      <c r="C152" s="27">
        <v>244</v>
      </c>
      <c r="D152" s="27">
        <v>346</v>
      </c>
      <c r="E152" s="44">
        <v>3965</v>
      </c>
      <c r="F152" s="44">
        <v>3965</v>
      </c>
      <c r="G152" s="12">
        <f t="shared" si="2"/>
        <v>100</v>
      </c>
      <c r="H152" s="44">
        <v>3965</v>
      </c>
      <c r="I152" s="12">
        <f t="shared" si="3"/>
        <v>100</v>
      </c>
      <c r="J152" s="3"/>
      <c r="K152" s="3"/>
    </row>
    <row r="153" spans="1:11" ht="71.25" customHeight="1">
      <c r="A153" s="18" t="s">
        <v>189</v>
      </c>
      <c r="B153" s="30">
        <v>5</v>
      </c>
      <c r="C153" s="30">
        <v>244</v>
      </c>
      <c r="D153" s="31" t="s">
        <v>190</v>
      </c>
      <c r="E153" s="43">
        <f>E154+E155</f>
        <v>35377.94</v>
      </c>
      <c r="F153" s="43">
        <f>F154+F155</f>
        <v>35377.94</v>
      </c>
      <c r="G153" s="12">
        <f t="shared" si="2"/>
        <v>100</v>
      </c>
      <c r="H153" s="43">
        <f>H154+H155</f>
        <v>35377.94</v>
      </c>
      <c r="I153" s="12">
        <f t="shared" si="3"/>
        <v>100</v>
      </c>
      <c r="J153" s="3"/>
      <c r="K153" s="3"/>
    </row>
    <row r="154" spans="1:11" ht="51.75" customHeight="1">
      <c r="A154" s="23" t="s">
        <v>80</v>
      </c>
      <c r="B154" s="27">
        <v>5</v>
      </c>
      <c r="C154" s="27">
        <v>111</v>
      </c>
      <c r="D154" s="27">
        <v>211</v>
      </c>
      <c r="E154" s="44">
        <v>27172</v>
      </c>
      <c r="F154" s="44">
        <v>27172</v>
      </c>
      <c r="G154" s="12">
        <f t="shared" si="2"/>
        <v>100</v>
      </c>
      <c r="H154" s="44">
        <v>27172</v>
      </c>
      <c r="I154" s="12">
        <f t="shared" si="3"/>
        <v>100</v>
      </c>
      <c r="J154" s="3"/>
      <c r="K154" s="3"/>
    </row>
    <row r="155" spans="1:11" ht="42" customHeight="1">
      <c r="A155" s="23" t="s">
        <v>82</v>
      </c>
      <c r="B155" s="27">
        <v>5</v>
      </c>
      <c r="C155" s="27">
        <v>119</v>
      </c>
      <c r="D155" s="27">
        <v>213</v>
      </c>
      <c r="E155" s="44">
        <v>8205.94</v>
      </c>
      <c r="F155" s="44">
        <v>8205.94</v>
      </c>
      <c r="G155" s="12">
        <f t="shared" si="2"/>
        <v>100</v>
      </c>
      <c r="H155" s="44">
        <v>8205.94</v>
      </c>
      <c r="I155" s="12">
        <f t="shared" si="3"/>
        <v>100</v>
      </c>
      <c r="J155" s="3"/>
      <c r="K155" s="3"/>
    </row>
    <row r="156" spans="1:11" ht="99.75" customHeight="1">
      <c r="A156" s="18" t="s">
        <v>149</v>
      </c>
      <c r="B156" s="27">
        <v>4</v>
      </c>
      <c r="C156" s="27"/>
      <c r="D156" s="30" t="s">
        <v>148</v>
      </c>
      <c r="E156" s="43">
        <f>E157+E158</f>
        <v>0</v>
      </c>
      <c r="F156" s="43">
        <f>F157+F158</f>
        <v>0</v>
      </c>
      <c r="G156" s="12" t="e">
        <f t="shared" si="2"/>
        <v>#DIV/0!</v>
      </c>
      <c r="H156" s="43">
        <f>H157+H158</f>
        <v>0</v>
      </c>
      <c r="I156" s="12" t="e">
        <f t="shared" si="3"/>
        <v>#DIV/0!</v>
      </c>
      <c r="J156" s="3"/>
      <c r="K156" s="3"/>
    </row>
    <row r="157" spans="1:11" ht="29.25" customHeight="1">
      <c r="A157" s="23" t="s">
        <v>80</v>
      </c>
      <c r="B157" s="27">
        <v>4</v>
      </c>
      <c r="C157" s="27">
        <v>111</v>
      </c>
      <c r="D157" s="27">
        <v>211</v>
      </c>
      <c r="E157" s="44"/>
      <c r="F157" s="44"/>
      <c r="G157" s="12" t="e">
        <f t="shared" si="2"/>
        <v>#DIV/0!</v>
      </c>
      <c r="H157" s="44"/>
      <c r="I157" s="12" t="e">
        <f t="shared" si="3"/>
        <v>#DIV/0!</v>
      </c>
      <c r="J157" s="3"/>
      <c r="K157" s="3"/>
    </row>
    <row r="158" spans="1:11" ht="33.75" customHeight="1">
      <c r="A158" s="23" t="s">
        <v>82</v>
      </c>
      <c r="B158" s="27">
        <v>4</v>
      </c>
      <c r="C158" s="27">
        <v>119</v>
      </c>
      <c r="D158" s="27">
        <v>213</v>
      </c>
      <c r="E158" s="44"/>
      <c r="F158" s="44"/>
      <c r="G158" s="12" t="e">
        <f t="shared" si="2"/>
        <v>#DIV/0!</v>
      </c>
      <c r="H158" s="44"/>
      <c r="I158" s="12" t="e">
        <f t="shared" si="3"/>
        <v>#DIV/0!</v>
      </c>
      <c r="J158" s="3"/>
      <c r="K158" s="3"/>
    </row>
    <row r="159" spans="1:11" ht="53.25" customHeight="1">
      <c r="A159" s="50" t="s">
        <v>152</v>
      </c>
      <c r="B159" s="30">
        <v>4</v>
      </c>
      <c r="C159" s="30"/>
      <c r="D159" s="31" t="s">
        <v>150</v>
      </c>
      <c r="E159" s="43">
        <f>E160+E161</f>
        <v>0</v>
      </c>
      <c r="F159" s="43">
        <f>F160+F161</f>
        <v>0</v>
      </c>
      <c r="G159" s="12" t="e">
        <f t="shared" si="2"/>
        <v>#DIV/0!</v>
      </c>
      <c r="H159" s="43">
        <f>H160+H161</f>
        <v>0</v>
      </c>
      <c r="I159" s="12" t="e">
        <f t="shared" si="3"/>
        <v>#DIV/0!</v>
      </c>
      <c r="J159" s="3"/>
      <c r="K159" s="3"/>
    </row>
    <row r="160" spans="1:11" ht="31.5" customHeight="1">
      <c r="A160" s="23" t="s">
        <v>72</v>
      </c>
      <c r="B160" s="27">
        <v>4</v>
      </c>
      <c r="C160" s="27">
        <v>244</v>
      </c>
      <c r="D160" s="27">
        <v>310</v>
      </c>
      <c r="E160" s="43"/>
      <c r="F160" s="43">
        <f>F161+F162</f>
        <v>0</v>
      </c>
      <c r="G160" s="12" t="e">
        <f t="shared" si="2"/>
        <v>#DIV/0!</v>
      </c>
      <c r="H160" s="43">
        <f>H161+H162</f>
        <v>0</v>
      </c>
      <c r="I160" s="12" t="e">
        <f t="shared" si="3"/>
        <v>#DIV/0!</v>
      </c>
      <c r="J160" s="3"/>
      <c r="K160" s="3"/>
    </row>
    <row r="161" spans="1:11" ht="30" customHeight="1">
      <c r="A161" s="23" t="s">
        <v>134</v>
      </c>
      <c r="B161" s="27">
        <v>4</v>
      </c>
      <c r="C161" s="27">
        <v>244</v>
      </c>
      <c r="D161" s="27">
        <v>340</v>
      </c>
      <c r="E161" s="43"/>
      <c r="F161" s="43">
        <f>F162+F163</f>
        <v>0</v>
      </c>
      <c r="G161" s="12" t="e">
        <f t="shared" si="2"/>
        <v>#DIV/0!</v>
      </c>
      <c r="H161" s="43">
        <f>H162+H163</f>
        <v>0</v>
      </c>
      <c r="I161" s="12" t="e">
        <f t="shared" si="3"/>
        <v>#DIV/0!</v>
      </c>
      <c r="J161" s="3"/>
      <c r="K161" s="3"/>
    </row>
    <row r="162" spans="1:11" ht="42" customHeight="1">
      <c r="A162" s="50" t="s">
        <v>135</v>
      </c>
      <c r="B162" s="30">
        <v>4</v>
      </c>
      <c r="C162" s="30"/>
      <c r="D162" s="10" t="s">
        <v>136</v>
      </c>
      <c r="E162" s="43">
        <f>E163</f>
        <v>0</v>
      </c>
      <c r="F162" s="43">
        <f>F163</f>
        <v>0</v>
      </c>
      <c r="G162" s="12" t="e">
        <f t="shared" si="2"/>
        <v>#DIV/0!</v>
      </c>
      <c r="H162" s="43">
        <f>H163</f>
        <v>0</v>
      </c>
      <c r="I162" s="12" t="e">
        <f t="shared" si="3"/>
        <v>#DIV/0!</v>
      </c>
      <c r="J162" s="3"/>
      <c r="K162" s="3"/>
    </row>
    <row r="163" spans="1:11" ht="73.5" customHeight="1">
      <c r="A163" s="18" t="s">
        <v>130</v>
      </c>
      <c r="B163" s="30">
        <v>4</v>
      </c>
      <c r="C163" s="30"/>
      <c r="D163" s="10" t="s">
        <v>137</v>
      </c>
      <c r="E163" s="43">
        <f>E164+E165</f>
        <v>0</v>
      </c>
      <c r="F163" s="43">
        <f>F164+F165</f>
        <v>0</v>
      </c>
      <c r="G163" s="12" t="e">
        <f t="shared" si="2"/>
        <v>#DIV/0!</v>
      </c>
      <c r="H163" s="43">
        <f>H165</f>
        <v>0</v>
      </c>
      <c r="I163" s="12" t="e">
        <f t="shared" si="3"/>
        <v>#DIV/0!</v>
      </c>
      <c r="J163" s="3"/>
      <c r="K163" s="3"/>
    </row>
    <row r="164" spans="1:11" ht="31.5" customHeight="1">
      <c r="A164" s="23" t="s">
        <v>134</v>
      </c>
      <c r="B164" s="30">
        <v>4</v>
      </c>
      <c r="C164" s="30">
        <v>244</v>
      </c>
      <c r="D164" s="10" t="s">
        <v>164</v>
      </c>
      <c r="E164" s="43"/>
      <c r="F164" s="43">
        <f>F165+F166</f>
        <v>0</v>
      </c>
      <c r="G164" s="12" t="e">
        <f t="shared" si="2"/>
        <v>#DIV/0!</v>
      </c>
      <c r="H164" s="43">
        <f>H166</f>
        <v>0</v>
      </c>
      <c r="I164" s="12" t="e">
        <f t="shared" si="3"/>
        <v>#DIV/0!</v>
      </c>
      <c r="J164" s="3"/>
      <c r="K164" s="3"/>
    </row>
    <row r="165" spans="1:11" ht="28.5" customHeight="1">
      <c r="A165" s="23" t="s">
        <v>134</v>
      </c>
      <c r="B165" s="27">
        <v>4</v>
      </c>
      <c r="C165" s="27">
        <v>244</v>
      </c>
      <c r="D165" s="11" t="s">
        <v>167</v>
      </c>
      <c r="E165" s="44"/>
      <c r="F165" s="43">
        <f>F166+F167</f>
        <v>0</v>
      </c>
      <c r="G165" s="12" t="e">
        <f t="shared" si="2"/>
        <v>#DIV/0!</v>
      </c>
      <c r="H165" s="43">
        <f>H167</f>
        <v>0</v>
      </c>
      <c r="I165" s="12" t="e">
        <f t="shared" si="3"/>
        <v>#DIV/0!</v>
      </c>
      <c r="J165" s="3"/>
      <c r="K165" s="3"/>
    </row>
    <row r="166" spans="1:11" ht="59.25" customHeight="1">
      <c r="A166" s="18" t="s">
        <v>138</v>
      </c>
      <c r="B166" s="30">
        <v>4</v>
      </c>
      <c r="C166" s="30"/>
      <c r="D166" s="10" t="s">
        <v>116</v>
      </c>
      <c r="E166" s="43">
        <f>E167</f>
        <v>0</v>
      </c>
      <c r="F166" s="43">
        <f>F167</f>
        <v>0</v>
      </c>
      <c r="G166" s="12" t="e">
        <f t="shared" si="2"/>
        <v>#DIV/0!</v>
      </c>
      <c r="H166" s="45">
        <f>H167</f>
        <v>0</v>
      </c>
      <c r="I166" s="12" t="e">
        <f t="shared" si="3"/>
        <v>#DIV/0!</v>
      </c>
      <c r="J166" s="3"/>
      <c r="K166" s="3"/>
    </row>
    <row r="167" spans="1:11" ht="76.5" customHeight="1">
      <c r="A167" s="23" t="s">
        <v>139</v>
      </c>
      <c r="B167" s="27">
        <v>4</v>
      </c>
      <c r="C167" s="27"/>
      <c r="D167" s="11" t="s">
        <v>140</v>
      </c>
      <c r="E167" s="44"/>
      <c r="F167" s="11"/>
      <c r="G167" s="12" t="e">
        <f t="shared" si="2"/>
        <v>#DIV/0!</v>
      </c>
      <c r="H167" s="46"/>
      <c r="I167" s="12" t="e">
        <f t="shared" si="3"/>
        <v>#DIV/0!</v>
      </c>
      <c r="J167" s="3"/>
      <c r="K167" s="3"/>
    </row>
    <row r="168" spans="1:11" ht="72.75" customHeight="1">
      <c r="A168" s="18" t="s">
        <v>130</v>
      </c>
      <c r="B168" s="30">
        <v>4</v>
      </c>
      <c r="C168" s="30"/>
      <c r="D168" s="10" t="s">
        <v>141</v>
      </c>
      <c r="E168" s="43">
        <f>E169</f>
        <v>16000</v>
      </c>
      <c r="F168" s="43">
        <f>F169</f>
        <v>7000</v>
      </c>
      <c r="G168" s="12">
        <f t="shared" si="2"/>
        <v>43.75</v>
      </c>
      <c r="H168" s="45">
        <f>H169</f>
        <v>7000</v>
      </c>
      <c r="I168" s="12">
        <f t="shared" si="3"/>
        <v>43.75</v>
      </c>
      <c r="J168" s="3"/>
      <c r="K168" s="3"/>
    </row>
    <row r="169" spans="1:11" ht="32.25" customHeight="1">
      <c r="A169" s="23" t="s">
        <v>91</v>
      </c>
      <c r="B169" s="27">
        <v>4</v>
      </c>
      <c r="C169" s="27">
        <v>244</v>
      </c>
      <c r="D169" s="11" t="s">
        <v>111</v>
      </c>
      <c r="E169" s="44">
        <v>16000</v>
      </c>
      <c r="F169" s="46">
        <v>7000</v>
      </c>
      <c r="G169" s="12">
        <f t="shared" si="2"/>
        <v>43.75</v>
      </c>
      <c r="H169" s="46">
        <v>7000</v>
      </c>
      <c r="I169" s="12">
        <f t="shared" si="3"/>
        <v>43.75</v>
      </c>
      <c r="J169" s="3"/>
      <c r="K169" s="3"/>
    </row>
    <row r="170" spans="1:11" ht="75.75" customHeight="1">
      <c r="A170" s="18" t="s">
        <v>130</v>
      </c>
      <c r="B170" s="30">
        <v>4</v>
      </c>
      <c r="C170" s="30"/>
      <c r="D170" s="10" t="s">
        <v>117</v>
      </c>
      <c r="E170" s="43">
        <f>E171+E172+E175+E173+E174</f>
        <v>274900</v>
      </c>
      <c r="F170" s="43">
        <f>F171+F172+F175+F173+F174</f>
        <v>274900</v>
      </c>
      <c r="G170" s="12">
        <f t="shared" si="2"/>
        <v>100</v>
      </c>
      <c r="H170" s="43">
        <f>H171+H172+H173+H174+H175</f>
        <v>188821.19999999998</v>
      </c>
      <c r="I170" s="12">
        <f t="shared" si="3"/>
        <v>68.68723172062568</v>
      </c>
      <c r="J170" s="3"/>
      <c r="K170" s="3"/>
    </row>
    <row r="171" spans="1:11" ht="27" customHeight="1">
      <c r="A171" s="23" t="s">
        <v>89</v>
      </c>
      <c r="B171" s="27">
        <v>4</v>
      </c>
      <c r="C171" s="27">
        <v>244</v>
      </c>
      <c r="D171" s="11" t="s">
        <v>112</v>
      </c>
      <c r="E171" s="44">
        <v>80705.54</v>
      </c>
      <c r="F171" s="44">
        <v>80705.54</v>
      </c>
      <c r="G171" s="12">
        <f aca="true" t="shared" si="4" ref="G171:G195">F171/E171*100</f>
        <v>100</v>
      </c>
      <c r="H171" s="44">
        <v>51263.42</v>
      </c>
      <c r="I171" s="12">
        <f aca="true" t="shared" si="5" ref="I171:I195">H171/E171*100</f>
        <v>63.51908431564921</v>
      </c>
      <c r="J171" s="3"/>
      <c r="K171" s="3"/>
    </row>
    <row r="172" spans="1:11" ht="27" customHeight="1">
      <c r="A172" s="23" t="s">
        <v>91</v>
      </c>
      <c r="B172" s="27">
        <v>4</v>
      </c>
      <c r="C172" s="27">
        <v>244</v>
      </c>
      <c r="D172" s="11" t="s">
        <v>111</v>
      </c>
      <c r="E172" s="44">
        <v>45465.32</v>
      </c>
      <c r="F172" s="44">
        <v>45465.32</v>
      </c>
      <c r="G172" s="12">
        <f t="shared" si="4"/>
        <v>100</v>
      </c>
      <c r="H172" s="44">
        <v>80705.54</v>
      </c>
      <c r="I172" s="12">
        <f t="shared" si="5"/>
        <v>177.51011100328776</v>
      </c>
      <c r="J172" s="3"/>
      <c r="K172" s="3"/>
    </row>
    <row r="173" spans="1:11" ht="27" customHeight="1">
      <c r="A173" s="23" t="s">
        <v>171</v>
      </c>
      <c r="B173" s="27">
        <v>4</v>
      </c>
      <c r="C173" s="27">
        <v>244</v>
      </c>
      <c r="D173" s="11" t="s">
        <v>163</v>
      </c>
      <c r="E173" s="44">
        <v>39337.24</v>
      </c>
      <c r="F173" s="44">
        <v>39337.24</v>
      </c>
      <c r="G173" s="12">
        <f t="shared" si="4"/>
        <v>100</v>
      </c>
      <c r="H173" s="44">
        <v>39337.24</v>
      </c>
      <c r="I173" s="12">
        <f t="shared" si="5"/>
        <v>100</v>
      </c>
      <c r="J173" s="3"/>
      <c r="K173" s="3"/>
    </row>
    <row r="174" spans="1:11" ht="27" customHeight="1">
      <c r="A174" s="23" t="s">
        <v>131</v>
      </c>
      <c r="B174" s="27">
        <v>4</v>
      </c>
      <c r="C174" s="27">
        <v>852</v>
      </c>
      <c r="D174" s="11" t="s">
        <v>174</v>
      </c>
      <c r="E174" s="44">
        <v>8350</v>
      </c>
      <c r="F174" s="44">
        <v>8350</v>
      </c>
      <c r="G174" s="12">
        <f t="shared" si="4"/>
        <v>100</v>
      </c>
      <c r="H174" s="44">
        <v>8350</v>
      </c>
      <c r="I174" s="12">
        <f t="shared" si="5"/>
        <v>100</v>
      </c>
      <c r="J174" s="3"/>
      <c r="K174" s="3"/>
    </row>
    <row r="175" spans="1:11" ht="29.25" customHeight="1">
      <c r="A175" s="23" t="s">
        <v>134</v>
      </c>
      <c r="B175" s="27">
        <v>4</v>
      </c>
      <c r="C175" s="27">
        <v>244</v>
      </c>
      <c r="D175" s="11" t="s">
        <v>166</v>
      </c>
      <c r="E175" s="44">
        <v>101041.9</v>
      </c>
      <c r="F175" s="44">
        <v>101041.9</v>
      </c>
      <c r="G175" s="12">
        <f t="shared" si="4"/>
        <v>100</v>
      </c>
      <c r="H175" s="44">
        <v>9165</v>
      </c>
      <c r="I175" s="12">
        <f t="shared" si="5"/>
        <v>9.070494517620908</v>
      </c>
      <c r="J175" s="3"/>
      <c r="K175" s="3"/>
    </row>
    <row r="176" spans="1:11" ht="78" customHeight="1">
      <c r="A176" s="18" t="s">
        <v>142</v>
      </c>
      <c r="B176" s="27">
        <v>4</v>
      </c>
      <c r="C176" s="27"/>
      <c r="D176" s="10" t="s">
        <v>119</v>
      </c>
      <c r="E176" s="43">
        <f>E177</f>
        <v>0</v>
      </c>
      <c r="F176" s="43">
        <f>F177</f>
        <v>0</v>
      </c>
      <c r="G176" s="12" t="e">
        <f t="shared" si="4"/>
        <v>#DIV/0!</v>
      </c>
      <c r="H176" s="43">
        <f>H177</f>
        <v>0</v>
      </c>
      <c r="I176" s="12" t="e">
        <f t="shared" si="5"/>
        <v>#DIV/0!</v>
      </c>
      <c r="J176" s="3"/>
      <c r="K176" s="3"/>
    </row>
    <row r="177" spans="1:11" ht="46.5" customHeight="1">
      <c r="A177" s="23" t="s">
        <v>156</v>
      </c>
      <c r="B177" s="27">
        <v>4</v>
      </c>
      <c r="C177" s="27"/>
      <c r="D177" s="11" t="s">
        <v>143</v>
      </c>
      <c r="E177" s="44"/>
      <c r="F177" s="44"/>
      <c r="G177" s="12" t="e">
        <f t="shared" si="4"/>
        <v>#DIV/0!</v>
      </c>
      <c r="H177" s="44"/>
      <c r="I177" s="12" t="e">
        <f t="shared" si="5"/>
        <v>#DIV/0!</v>
      </c>
      <c r="J177" s="3"/>
      <c r="K177" s="3"/>
    </row>
    <row r="178" spans="1:11" ht="71.25" customHeight="1">
      <c r="A178" s="18" t="s">
        <v>130</v>
      </c>
      <c r="B178" s="27">
        <v>4</v>
      </c>
      <c r="C178" s="27"/>
      <c r="D178" s="10" t="s">
        <v>172</v>
      </c>
      <c r="E178" s="43">
        <f>E179+E180+E181+E182+E183</f>
        <v>0</v>
      </c>
      <c r="F178" s="43">
        <f>F179+F180+F181</f>
        <v>0</v>
      </c>
      <c r="G178" s="12" t="e">
        <f t="shared" si="4"/>
        <v>#DIV/0!</v>
      </c>
      <c r="H178" s="43">
        <f>H179+H180+H181</f>
        <v>0</v>
      </c>
      <c r="I178" s="12" t="e">
        <f t="shared" si="5"/>
        <v>#DIV/0!</v>
      </c>
      <c r="J178" s="3"/>
      <c r="K178" s="3"/>
    </row>
    <row r="179" spans="1:11" ht="34.5" customHeight="1">
      <c r="A179" s="23" t="s">
        <v>91</v>
      </c>
      <c r="B179" s="27">
        <v>4</v>
      </c>
      <c r="C179" s="27">
        <v>244</v>
      </c>
      <c r="D179" s="11" t="s">
        <v>111</v>
      </c>
      <c r="E179" s="44"/>
      <c r="F179" s="44"/>
      <c r="G179" s="12" t="e">
        <f t="shared" si="4"/>
        <v>#DIV/0!</v>
      </c>
      <c r="H179" s="44"/>
      <c r="I179" s="12" t="e">
        <f t="shared" si="5"/>
        <v>#DIV/0!</v>
      </c>
      <c r="J179" s="3"/>
      <c r="K179" s="3"/>
    </row>
    <row r="180" spans="1:11" ht="42.75" customHeight="1">
      <c r="A180" s="23" t="s">
        <v>72</v>
      </c>
      <c r="B180" s="27">
        <v>4</v>
      </c>
      <c r="C180" s="27">
        <v>244</v>
      </c>
      <c r="D180" s="11" t="s">
        <v>120</v>
      </c>
      <c r="E180" s="44"/>
      <c r="F180" s="11"/>
      <c r="G180" s="12" t="e">
        <f t="shared" si="4"/>
        <v>#DIV/0!</v>
      </c>
      <c r="H180" s="44"/>
      <c r="I180" s="12" t="e">
        <f t="shared" si="5"/>
        <v>#DIV/0!</v>
      </c>
      <c r="J180" s="3"/>
      <c r="K180" s="3"/>
    </row>
    <row r="181" spans="1:11" ht="40.5" customHeight="1">
      <c r="A181" s="23" t="s">
        <v>173</v>
      </c>
      <c r="B181" s="27">
        <v>4</v>
      </c>
      <c r="C181" s="27">
        <v>244</v>
      </c>
      <c r="D181" s="11" t="s">
        <v>164</v>
      </c>
      <c r="E181" s="44"/>
      <c r="F181" s="44"/>
      <c r="G181" s="12" t="e">
        <f t="shared" si="4"/>
        <v>#DIV/0!</v>
      </c>
      <c r="H181" s="44"/>
      <c r="I181" s="12" t="e">
        <f t="shared" si="5"/>
        <v>#DIV/0!</v>
      </c>
      <c r="J181" s="3"/>
      <c r="K181" s="3"/>
    </row>
    <row r="182" spans="1:11" ht="39" customHeight="1">
      <c r="A182" s="23" t="s">
        <v>72</v>
      </c>
      <c r="B182" s="27">
        <v>4</v>
      </c>
      <c r="C182" s="27">
        <v>244</v>
      </c>
      <c r="D182" s="11" t="s">
        <v>166</v>
      </c>
      <c r="E182" s="44"/>
      <c r="F182" s="44"/>
      <c r="G182" s="12" t="e">
        <f t="shared" si="4"/>
        <v>#DIV/0!</v>
      </c>
      <c r="H182" s="44"/>
      <c r="I182" s="12" t="e">
        <f t="shared" si="5"/>
        <v>#DIV/0!</v>
      </c>
      <c r="J182" s="3"/>
      <c r="K182" s="3"/>
    </row>
    <row r="183" spans="1:11" ht="54" customHeight="1">
      <c r="A183" s="23" t="s">
        <v>118</v>
      </c>
      <c r="B183" s="27">
        <v>4</v>
      </c>
      <c r="C183" s="27">
        <v>244</v>
      </c>
      <c r="D183" s="11" t="s">
        <v>167</v>
      </c>
      <c r="E183" s="44"/>
      <c r="F183" s="44"/>
      <c r="G183" s="12" t="e">
        <f t="shared" si="4"/>
        <v>#DIV/0!</v>
      </c>
      <c r="H183" s="44"/>
      <c r="I183" s="12" t="e">
        <f t="shared" si="5"/>
        <v>#DIV/0!</v>
      </c>
      <c r="J183" s="3"/>
      <c r="K183" s="3"/>
    </row>
    <row r="184" spans="1:12" ht="52.5" customHeight="1">
      <c r="A184" s="18" t="s">
        <v>153</v>
      </c>
      <c r="B184" s="30">
        <v>5</v>
      </c>
      <c r="C184" s="30"/>
      <c r="D184" s="10" t="s">
        <v>113</v>
      </c>
      <c r="E184" s="43">
        <f>E185+E186+E187+E189+E190+E188</f>
        <v>259758.40000000002</v>
      </c>
      <c r="F184" s="43">
        <f>F185+F186+F187+F189+F190+F188</f>
        <v>259758.40000000002</v>
      </c>
      <c r="G184" s="12">
        <f t="shared" si="4"/>
        <v>100</v>
      </c>
      <c r="H184" s="43">
        <f>H185+H186+H187+H188+H189+H190+H191+H193</f>
        <v>2366943.42</v>
      </c>
      <c r="I184" s="12">
        <f aca="true" t="shared" si="6" ref="I184:I194">H184/E184*100</f>
        <v>911.2095778230847</v>
      </c>
      <c r="J184" s="3"/>
      <c r="K184" s="3"/>
      <c r="L184" s="23"/>
    </row>
    <row r="185" spans="1:11" ht="40.5" customHeight="1">
      <c r="A185" s="23" t="s">
        <v>180</v>
      </c>
      <c r="B185" s="30">
        <v>5</v>
      </c>
      <c r="C185" s="30">
        <v>244</v>
      </c>
      <c r="D185" s="11" t="s">
        <v>101</v>
      </c>
      <c r="E185" s="44">
        <v>14989.43</v>
      </c>
      <c r="F185" s="44">
        <v>14989.43</v>
      </c>
      <c r="G185" s="12">
        <f t="shared" si="4"/>
        <v>100</v>
      </c>
      <c r="H185" s="43"/>
      <c r="I185" s="12">
        <f t="shared" si="6"/>
        <v>0</v>
      </c>
      <c r="J185" s="3"/>
      <c r="K185" s="3"/>
    </row>
    <row r="186" spans="1:11" ht="42" customHeight="1">
      <c r="A186" s="23" t="s">
        <v>181</v>
      </c>
      <c r="B186" s="30">
        <v>5</v>
      </c>
      <c r="C186" s="30">
        <v>244</v>
      </c>
      <c r="D186" s="11" t="s">
        <v>101</v>
      </c>
      <c r="E186" s="44">
        <v>159735.16</v>
      </c>
      <c r="F186" s="44">
        <v>159735.16</v>
      </c>
      <c r="G186" s="12">
        <f t="shared" si="4"/>
        <v>100</v>
      </c>
      <c r="H186" s="43"/>
      <c r="I186" s="12">
        <f t="shared" si="6"/>
        <v>0</v>
      </c>
      <c r="J186" s="3"/>
      <c r="K186" s="3"/>
    </row>
    <row r="187" spans="1:11" ht="42.75" customHeight="1">
      <c r="A187" s="23" t="s">
        <v>184</v>
      </c>
      <c r="B187" s="30">
        <v>5</v>
      </c>
      <c r="C187" s="30">
        <v>244</v>
      </c>
      <c r="D187" s="11" t="s">
        <v>101</v>
      </c>
      <c r="E187" s="44">
        <v>0.64</v>
      </c>
      <c r="F187" s="44">
        <v>0.64</v>
      </c>
      <c r="G187" s="12">
        <f t="shared" si="4"/>
        <v>100</v>
      </c>
      <c r="H187" s="43"/>
      <c r="I187" s="12">
        <f t="shared" si="6"/>
        <v>0</v>
      </c>
      <c r="J187" s="3"/>
      <c r="K187" s="3"/>
    </row>
    <row r="188" spans="1:11" ht="26.25" customHeight="1">
      <c r="A188" s="23" t="s">
        <v>91</v>
      </c>
      <c r="B188" s="30">
        <v>5</v>
      </c>
      <c r="C188" s="30">
        <v>244</v>
      </c>
      <c r="D188" s="11" t="s">
        <v>111</v>
      </c>
      <c r="E188" s="44">
        <v>1091.37</v>
      </c>
      <c r="F188" s="44">
        <v>1091.37</v>
      </c>
      <c r="G188" s="12">
        <f t="shared" si="4"/>
        <v>100</v>
      </c>
      <c r="H188" s="43"/>
      <c r="I188" s="12">
        <f t="shared" si="6"/>
        <v>0</v>
      </c>
      <c r="J188" s="3"/>
      <c r="K188" s="3"/>
    </row>
    <row r="189" spans="1:11" ht="42.75" customHeight="1">
      <c r="A189" s="23" t="s">
        <v>173</v>
      </c>
      <c r="B189" s="30">
        <v>5</v>
      </c>
      <c r="C189" s="30">
        <v>244</v>
      </c>
      <c r="D189" s="11" t="s">
        <v>165</v>
      </c>
      <c r="E189" s="44">
        <v>81951.8</v>
      </c>
      <c r="F189" s="44">
        <v>81951.8</v>
      </c>
      <c r="G189" s="12">
        <f t="shared" si="4"/>
        <v>100</v>
      </c>
      <c r="H189" s="43"/>
      <c r="I189" s="12">
        <f t="shared" si="6"/>
        <v>0</v>
      </c>
      <c r="J189" s="3"/>
      <c r="K189" s="3"/>
    </row>
    <row r="190" spans="1:11" ht="33.75" customHeight="1">
      <c r="A190" s="23" t="s">
        <v>173</v>
      </c>
      <c r="B190" s="30">
        <v>5</v>
      </c>
      <c r="C190" s="30">
        <v>244</v>
      </c>
      <c r="D190" s="11" t="s">
        <v>166</v>
      </c>
      <c r="E190" s="44">
        <v>1990</v>
      </c>
      <c r="F190" s="44">
        <v>1990</v>
      </c>
      <c r="G190" s="12">
        <f t="shared" si="4"/>
        <v>100</v>
      </c>
      <c r="H190" s="43"/>
      <c r="I190" s="12">
        <f t="shared" si="6"/>
        <v>0</v>
      </c>
      <c r="J190" s="3"/>
      <c r="K190" s="3"/>
    </row>
    <row r="191" spans="1:11" ht="28.5" customHeight="1">
      <c r="A191" s="50" t="s">
        <v>175</v>
      </c>
      <c r="B191" s="30">
        <v>5</v>
      </c>
      <c r="C191" s="30">
        <v>243</v>
      </c>
      <c r="D191" s="10" t="s">
        <v>176</v>
      </c>
      <c r="E191" s="43">
        <f>E192</f>
        <v>2000000.02</v>
      </c>
      <c r="F191" s="43">
        <f>F192</f>
        <v>2000000.02</v>
      </c>
      <c r="G191" s="12">
        <f t="shared" si="4"/>
        <v>100</v>
      </c>
      <c r="H191" s="43">
        <f>H192</f>
        <v>2000000.02</v>
      </c>
      <c r="I191" s="12">
        <f t="shared" si="6"/>
        <v>100</v>
      </c>
      <c r="J191" s="3"/>
      <c r="K191" s="3"/>
    </row>
    <row r="192" spans="1:11" ht="35.25" customHeight="1">
      <c r="A192" s="23" t="s">
        <v>89</v>
      </c>
      <c r="B192" s="30">
        <v>5</v>
      </c>
      <c r="C192" s="30">
        <v>243</v>
      </c>
      <c r="D192" s="10" t="s">
        <v>112</v>
      </c>
      <c r="E192" s="44">
        <v>2000000.02</v>
      </c>
      <c r="F192" s="43">
        <v>2000000.02</v>
      </c>
      <c r="G192" s="12">
        <f t="shared" si="4"/>
        <v>100</v>
      </c>
      <c r="H192" s="43">
        <v>2000000.02</v>
      </c>
      <c r="I192" s="12">
        <f t="shared" si="6"/>
        <v>100</v>
      </c>
      <c r="J192" s="3"/>
      <c r="K192" s="3"/>
    </row>
    <row r="193" spans="1:11" ht="43.5" customHeight="1">
      <c r="A193" s="23" t="s">
        <v>178</v>
      </c>
      <c r="B193" s="30">
        <v>5</v>
      </c>
      <c r="C193" s="30">
        <v>243</v>
      </c>
      <c r="D193" s="10" t="s">
        <v>179</v>
      </c>
      <c r="E193" s="43">
        <f>E194+E195</f>
        <v>366943.4</v>
      </c>
      <c r="F193" s="43">
        <f>F195+F194</f>
        <v>366943.4</v>
      </c>
      <c r="G193" s="12">
        <f t="shared" si="4"/>
        <v>100</v>
      </c>
      <c r="H193" s="43">
        <f>H195+H194</f>
        <v>366943.4</v>
      </c>
      <c r="I193" s="12">
        <f t="shared" si="6"/>
        <v>100</v>
      </c>
      <c r="J193" s="3"/>
      <c r="K193" s="3"/>
    </row>
    <row r="194" spans="1:11" ht="36" customHeight="1">
      <c r="A194" s="23" t="s">
        <v>89</v>
      </c>
      <c r="B194" s="30">
        <v>5</v>
      </c>
      <c r="C194" s="30">
        <v>243</v>
      </c>
      <c r="D194" s="10" t="s">
        <v>112</v>
      </c>
      <c r="E194" s="43">
        <v>246062.4</v>
      </c>
      <c r="F194" s="43">
        <v>246062.4</v>
      </c>
      <c r="G194" s="12">
        <f t="shared" si="4"/>
        <v>100</v>
      </c>
      <c r="H194" s="43">
        <v>246062.4</v>
      </c>
      <c r="I194" s="12">
        <f t="shared" si="6"/>
        <v>100</v>
      </c>
      <c r="J194" s="3"/>
      <c r="K194" s="3"/>
    </row>
    <row r="195" spans="1:11" ht="32.25" customHeight="1">
      <c r="A195" s="23" t="s">
        <v>177</v>
      </c>
      <c r="B195" s="27">
        <v>5</v>
      </c>
      <c r="C195" s="27">
        <v>243</v>
      </c>
      <c r="D195" s="11" t="s">
        <v>111</v>
      </c>
      <c r="E195" s="44">
        <v>120881</v>
      </c>
      <c r="F195" s="44">
        <v>120881</v>
      </c>
      <c r="G195" s="12">
        <f t="shared" si="4"/>
        <v>100</v>
      </c>
      <c r="H195" s="44">
        <v>120881</v>
      </c>
      <c r="I195" s="12">
        <f t="shared" si="5"/>
        <v>100</v>
      </c>
      <c r="J195" s="3"/>
      <c r="K195" s="3"/>
    </row>
    <row r="196" spans="1:9" ht="9" customHeight="1">
      <c r="A196" s="34"/>
      <c r="B196" s="34"/>
      <c r="C196" s="34"/>
      <c r="D196" s="41"/>
      <c r="E196" s="41"/>
      <c r="F196" s="41"/>
      <c r="G196" s="41"/>
      <c r="H196" s="41"/>
      <c r="I196" s="41"/>
    </row>
    <row r="197" spans="1:9" ht="15">
      <c r="A197" s="34" t="s">
        <v>93</v>
      </c>
      <c r="B197" s="34"/>
      <c r="C197" s="34"/>
      <c r="D197" s="41"/>
      <c r="E197" s="41"/>
      <c r="F197" s="41"/>
      <c r="G197" s="41"/>
      <c r="H197" s="41"/>
      <c r="I197" s="41"/>
    </row>
    <row r="198" spans="1:9" ht="6" customHeight="1" hidden="1">
      <c r="A198" s="34"/>
      <c r="B198" s="34"/>
      <c r="C198" s="34"/>
      <c r="D198" s="41"/>
      <c r="E198" s="41"/>
      <c r="F198" s="41"/>
      <c r="G198" s="41"/>
      <c r="H198" s="41"/>
      <c r="I198" s="41"/>
    </row>
    <row r="199" spans="1:9" ht="15">
      <c r="A199" s="36" t="s">
        <v>74</v>
      </c>
      <c r="B199" s="36"/>
      <c r="C199" s="36"/>
      <c r="D199" s="67" t="s">
        <v>103</v>
      </c>
      <c r="E199" s="67"/>
      <c r="F199" s="67"/>
      <c r="G199" s="67"/>
      <c r="H199" s="67"/>
      <c r="I199" s="67"/>
    </row>
    <row r="200" spans="1:9" ht="0.75" customHeight="1">
      <c r="A200" s="41"/>
      <c r="B200" s="41"/>
      <c r="C200" s="41"/>
      <c r="D200" s="41"/>
      <c r="E200" s="41"/>
      <c r="F200" s="41"/>
      <c r="G200" s="41"/>
      <c r="H200" s="41"/>
      <c r="I200" s="41"/>
    </row>
    <row r="201" spans="1:9" ht="15">
      <c r="A201" s="66" t="s">
        <v>75</v>
      </c>
      <c r="B201" s="66"/>
      <c r="C201" s="66"/>
      <c r="D201" s="66"/>
      <c r="E201" s="66"/>
      <c r="F201" s="66"/>
      <c r="G201" s="66"/>
      <c r="H201" s="66"/>
      <c r="I201" s="66"/>
    </row>
    <row r="202" spans="1:9" ht="9.75" customHeight="1">
      <c r="A202" s="41"/>
      <c r="B202" s="41"/>
      <c r="C202" s="41"/>
      <c r="D202" s="41"/>
      <c r="E202" s="41"/>
      <c r="F202" s="41"/>
      <c r="G202" s="41"/>
      <c r="H202" s="41"/>
      <c r="I202" s="41"/>
    </row>
    <row r="203" spans="1:9" ht="9" customHeight="1" hidden="1">
      <c r="A203" s="34"/>
      <c r="B203" s="34"/>
      <c r="C203" s="34"/>
      <c r="D203" s="41"/>
      <c r="E203" s="41"/>
      <c r="F203" s="41"/>
      <c r="G203" s="41"/>
      <c r="H203" s="41"/>
      <c r="I203" s="41"/>
    </row>
    <row r="204" spans="1:9" ht="6" customHeight="1" hidden="1">
      <c r="A204" s="41"/>
      <c r="B204" s="41"/>
      <c r="C204" s="41"/>
      <c r="D204" s="41"/>
      <c r="E204" s="41"/>
      <c r="F204" s="41"/>
      <c r="G204" s="41"/>
      <c r="H204" s="41"/>
      <c r="I204" s="41"/>
    </row>
    <row r="205" spans="1:9" ht="8.25" customHeight="1" hidden="1">
      <c r="A205" s="41"/>
      <c r="B205" s="41"/>
      <c r="C205" s="41"/>
      <c r="D205" s="41"/>
      <c r="E205" s="41"/>
      <c r="F205" s="41"/>
      <c r="G205" s="41"/>
      <c r="H205" s="41"/>
      <c r="I205" s="41"/>
    </row>
    <row r="206" spans="1:9" ht="15">
      <c r="A206" s="34" t="s">
        <v>94</v>
      </c>
      <c r="B206" s="34"/>
      <c r="C206" s="34"/>
      <c r="D206" s="41"/>
      <c r="E206" s="41"/>
      <c r="F206" s="41"/>
      <c r="G206" s="41"/>
      <c r="H206" s="41"/>
      <c r="I206" s="41"/>
    </row>
    <row r="207" spans="1:9" ht="6.75" customHeight="1" hidden="1">
      <c r="A207" s="41"/>
      <c r="B207" s="41"/>
      <c r="C207" s="41"/>
      <c r="D207" s="41"/>
      <c r="E207" s="41"/>
      <c r="F207" s="41"/>
      <c r="G207" s="41"/>
      <c r="H207" s="41"/>
      <c r="I207" s="41"/>
    </row>
    <row r="208" spans="1:9" ht="15">
      <c r="A208" s="34" t="s">
        <v>79</v>
      </c>
      <c r="B208" s="34"/>
      <c r="C208" s="34"/>
      <c r="D208" s="67"/>
      <c r="E208" s="67"/>
      <c r="F208" s="67"/>
      <c r="G208" s="67"/>
      <c r="H208" s="67"/>
      <c r="I208" s="67"/>
    </row>
    <row r="209" spans="1:9" ht="6" customHeight="1" hidden="1">
      <c r="A209" s="35"/>
      <c r="B209" s="35"/>
      <c r="C209" s="35"/>
      <c r="D209" s="35"/>
      <c r="E209" s="35"/>
      <c r="F209" s="35"/>
      <c r="G209" s="35"/>
      <c r="H209" s="35"/>
      <c r="I209" s="35"/>
    </row>
    <row r="210" spans="1:9" ht="12" customHeight="1">
      <c r="A210" s="65" t="s">
        <v>76</v>
      </c>
      <c r="B210" s="65"/>
      <c r="C210" s="65"/>
      <c r="D210" s="65"/>
      <c r="E210" s="65"/>
      <c r="F210" s="65"/>
      <c r="G210" s="65"/>
      <c r="H210" s="65"/>
      <c r="I210" s="65"/>
    </row>
    <row r="211" spans="1:9" ht="9" customHeight="1">
      <c r="A211" s="35"/>
      <c r="B211" s="35"/>
      <c r="C211" s="35"/>
      <c r="D211" s="35"/>
      <c r="E211" s="35"/>
      <c r="F211" s="35"/>
      <c r="G211" s="35"/>
      <c r="H211" s="35"/>
      <c r="I211" s="35"/>
    </row>
    <row r="212" spans="1:9" ht="15">
      <c r="A212" s="37" t="s">
        <v>77</v>
      </c>
      <c r="B212" s="37"/>
      <c r="C212" s="37"/>
      <c r="D212" s="66" t="s">
        <v>159</v>
      </c>
      <c r="E212" s="66"/>
      <c r="F212" s="66"/>
      <c r="G212" s="66"/>
      <c r="H212" s="66"/>
      <c r="I212" s="66"/>
    </row>
    <row r="213" spans="1:9" ht="6" customHeight="1" hidden="1">
      <c r="A213" s="35"/>
      <c r="B213" s="35"/>
      <c r="C213" s="35"/>
      <c r="D213" s="35"/>
      <c r="E213" s="35"/>
      <c r="F213" s="35"/>
      <c r="G213" s="35"/>
      <c r="H213" s="35"/>
      <c r="I213" s="35"/>
    </row>
    <row r="214" spans="1:9" ht="12" customHeight="1">
      <c r="A214" s="65" t="s">
        <v>78</v>
      </c>
      <c r="B214" s="65"/>
      <c r="C214" s="65"/>
      <c r="D214" s="65"/>
      <c r="E214" s="65"/>
      <c r="F214" s="65"/>
      <c r="G214" s="65"/>
      <c r="H214" s="65"/>
      <c r="I214" s="65"/>
    </row>
    <row r="215" spans="1:9" ht="0.75" customHeight="1">
      <c r="A215" s="35"/>
      <c r="B215" s="35"/>
      <c r="C215" s="35"/>
      <c r="D215" s="35"/>
      <c r="E215" s="35"/>
      <c r="F215" s="35"/>
      <c r="G215" s="35"/>
      <c r="H215" s="35"/>
      <c r="I215" s="35"/>
    </row>
    <row r="216" spans="1:9" ht="15">
      <c r="A216" s="34" t="s">
        <v>104</v>
      </c>
      <c r="B216" s="34"/>
      <c r="C216" s="34"/>
      <c r="D216" s="35"/>
      <c r="E216" s="35"/>
      <c r="F216" s="35"/>
      <c r="G216" s="35"/>
      <c r="H216" s="35"/>
      <c r="I216" s="35"/>
    </row>
    <row r="217" spans="1:9" ht="9.75" customHeight="1">
      <c r="A217" s="35"/>
      <c r="B217" s="35"/>
      <c r="C217" s="35"/>
      <c r="D217" s="35"/>
      <c r="E217" s="35"/>
      <c r="F217" s="35"/>
      <c r="G217" s="35"/>
      <c r="H217" s="35"/>
      <c r="I217" s="35"/>
    </row>
    <row r="218" spans="1:9" ht="15">
      <c r="A218" s="34" t="s">
        <v>191</v>
      </c>
      <c r="B218" s="34"/>
      <c r="C218" s="34"/>
      <c r="D218" s="35"/>
      <c r="E218" s="35"/>
      <c r="F218" s="35"/>
      <c r="G218" s="35"/>
      <c r="H218" s="35"/>
      <c r="I218" s="35"/>
    </row>
    <row r="219" spans="1:9" ht="14.25">
      <c r="A219" s="35"/>
      <c r="B219" s="35"/>
      <c r="C219" s="35"/>
      <c r="D219" s="35"/>
      <c r="E219" s="49"/>
      <c r="F219" s="49"/>
      <c r="G219" s="35"/>
      <c r="H219" s="35"/>
      <c r="I219" s="35"/>
    </row>
    <row r="220" spans="1:3" ht="15.75">
      <c r="A220" s="1" t="s">
        <v>73</v>
      </c>
      <c r="B220" s="1"/>
      <c r="C220" s="1"/>
    </row>
    <row r="222" spans="1:3" ht="15.75">
      <c r="A222" s="1"/>
      <c r="B222" s="1"/>
      <c r="C222" s="1"/>
    </row>
  </sheetData>
  <sheetProtection/>
  <mergeCells count="19">
    <mergeCell ref="A84:H84"/>
    <mergeCell ref="A2:D2"/>
    <mergeCell ref="A214:I214"/>
    <mergeCell ref="D212:I212"/>
    <mergeCell ref="D199:I199"/>
    <mergeCell ref="A201:I201"/>
    <mergeCell ref="D208:I208"/>
    <mergeCell ref="A210:I210"/>
    <mergeCell ref="A83:J83"/>
    <mergeCell ref="E85:E86"/>
    <mergeCell ref="C85:C86"/>
    <mergeCell ref="H85:H86"/>
    <mergeCell ref="A85:A86"/>
    <mergeCell ref="D85:D86"/>
    <mergeCell ref="I85:I86"/>
    <mergeCell ref="J85:K85"/>
    <mergeCell ref="F85:F86"/>
    <mergeCell ref="G85:G86"/>
    <mergeCell ref="B85:B86"/>
  </mergeCells>
  <printOptions/>
  <pageMargins left="0" right="0" top="0.2362204724409449" bottom="0.1968503937007874" header="0.5118110236220472" footer="0.511811023622047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2019-10-09T11:52:48Z</cp:lastPrinted>
  <dcterms:created xsi:type="dcterms:W3CDTF">1996-10-08T23:32:33Z</dcterms:created>
  <dcterms:modified xsi:type="dcterms:W3CDTF">2020-01-17T12:40:15Z</dcterms:modified>
  <cp:category/>
  <cp:version/>
  <cp:contentType/>
  <cp:contentStatus/>
</cp:coreProperties>
</file>